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chartsheets/sheet19.xml" ContentType="application/vnd.openxmlformats-officedocument.spreadsheetml.chartsheet+xml"/>
  <Override PartName="/xl/drawings/drawing19.xml" ContentType="application/vnd.openxmlformats-officedocument.drawing+xml"/>
  <Override PartName="/xl/chartsheets/sheet20.xml" ContentType="application/vnd.openxmlformats-officedocument.spreadsheetml.chartsheet+xml"/>
  <Override PartName="/xl/drawings/drawing20.xml" ContentType="application/vnd.openxmlformats-officedocument.drawing+xml"/>
  <Override PartName="/xl/chartsheets/sheet21.xml" ContentType="application/vnd.openxmlformats-officedocument.spreadsheetml.chartsheet+xml"/>
  <Override PartName="/xl/drawings/drawing21.xml" ContentType="application/vnd.openxmlformats-officedocument.drawing+xml"/>
  <Override PartName="/xl/chartsheets/sheet22.xml" ContentType="application/vnd.openxmlformats-officedocument.spreadsheetml.chartsheet+xml"/>
  <Override PartName="/xl/drawings/drawing22.xml" ContentType="application/vnd.openxmlformats-officedocument.drawing+xml"/>
  <Override PartName="/xl/chartsheets/sheet23.xml" ContentType="application/vnd.openxmlformats-officedocument.spreadsheetml.chartsheet+xml"/>
  <Override PartName="/xl/drawings/drawing23.xml" ContentType="application/vnd.openxmlformats-officedocument.drawing+xml"/>
  <Override PartName="/xl/chartsheets/sheet24.xml" ContentType="application/vnd.openxmlformats-officedocument.spreadsheetml.chartsheet+xml"/>
  <Override PartName="/xl/drawings/drawing24.xml" ContentType="application/vnd.openxmlformats-officedocument.drawing+xml"/>
  <Override PartName="/xl/chartsheets/sheet25.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basic stats" sheetId="1" r:id="rId1"/>
    <sheet name="Sheet1" sheetId="2" r:id="rId2"/>
    <sheet name="brant" sheetId="3" r:id="rId3"/>
    <sheet name="ambd" sheetId="4" r:id="rId4"/>
    <sheet name="mall" sheetId="5" r:id="rId5"/>
    <sheet name="spsa" sheetId="6" r:id="rId6"/>
    <sheet name="bwha" sheetId="7" r:id="rId7"/>
    <sheet name="amwo" sheetId="8" r:id="rId8"/>
    <sheet name="rbgu" sheetId="9" r:id="rId9"/>
    <sheet name="ropi" sheetId="10" r:id="rId10"/>
    <sheet name="ghow" sheetId="11" r:id="rId11"/>
    <sheet name="RBNU" sheetId="12" r:id="rId12"/>
    <sheet name="HETH" sheetId="13" r:id="rId13"/>
    <sheet name="bwwa" sheetId="14" r:id="rId14"/>
    <sheet name="cswa" sheetId="15" r:id="rId15"/>
    <sheet name="PIWA" sheetId="16" r:id="rId16"/>
    <sheet name="mywa" sheetId="17" r:id="rId17"/>
    <sheet name="scta" sheetId="18" r:id="rId18"/>
    <sheet name="btnw" sheetId="19" r:id="rId19"/>
    <sheet name="savs" sheetId="20" r:id="rId20"/>
    <sheet name="eame" sheetId="21" r:id="rId21"/>
    <sheet name="pufi" sheetId="22" r:id="rId22"/>
    <sheet name="AMRO" sheetId="23" r:id="rId23"/>
    <sheet name="BRTH" sheetId="24" r:id="rId24"/>
    <sheet name="ospr17" sheetId="25" state="hidden" r:id="rId25"/>
    <sheet name="baeg new (3)" sheetId="26" state="hidden" r:id="rId26"/>
    <sheet name="rshaw" sheetId="27" state="hidden" r:id="rId27"/>
  </sheets>
  <definedNames>
    <definedName name="countif">#REF!</definedName>
  </definedNames>
  <calcPr fullCalcOnLoad="1"/>
</workbook>
</file>

<file path=xl/comments1.xml><?xml version="1.0" encoding="utf-8"?>
<comments xmlns="http://schemas.openxmlformats.org/spreadsheetml/2006/main">
  <authors>
    <author/>
  </authors>
  <commentList>
    <comment ref="AQ77" authorId="0">
      <text>
        <r>
          <t xml:space="preserve">Patrick Comins:
</t>
        </r>
      </text>
    </comment>
    <comment ref="AQ103" authorId="0">
      <text>
        <r>
          <t xml:space="preserve">Patrick Comins:
</t>
        </r>
      </text>
    </comment>
  </commentList>
</comments>
</file>

<file path=xl/sharedStrings.xml><?xml version="1.0" encoding="utf-8"?>
<sst xmlns="http://schemas.openxmlformats.org/spreadsheetml/2006/main" count="1039" uniqueCount="366">
  <si>
    <t>SBC SPECIES</t>
  </si>
  <si>
    <t>pre statewide Summer Bird Counts</t>
  </si>
  <si>
    <t>State</t>
  </si>
  <si>
    <t>Totals</t>
  </si>
  <si>
    <t>10 year totals</t>
  </si>
  <si>
    <r>
      <rPr>
        <b/>
        <sz val="11"/>
        <color theme="1"/>
        <rFont val="Arial"/>
        <family val="2"/>
      </rPr>
      <t xml:space="preserve"> </t>
    </r>
    <r>
      <rPr>
        <b/>
        <u val="single"/>
        <sz val="11"/>
        <color theme="1"/>
        <rFont val="Arial"/>
        <family val="2"/>
      </rPr>
      <t>All Time Totals</t>
    </r>
  </si>
  <si>
    <t xml:space="preserve">Birds per </t>
  </si>
  <si>
    <t>1000 PHs</t>
  </si>
  <si>
    <t>3  Year running averages</t>
  </si>
  <si>
    <t xml:space="preserve">       Birds per 1000 Party Hours</t>
  </si>
  <si>
    <t xml:space="preserve">    Rank</t>
  </si>
  <si>
    <t>Average</t>
  </si>
  <si>
    <t xml:space="preserve">  </t>
  </si>
  <si>
    <t>yrs</t>
  </si>
  <si>
    <t>Ave</t>
  </si>
  <si>
    <t>Low</t>
  </si>
  <si>
    <t>High</t>
  </si>
  <si>
    <t>92-07</t>
  </si>
  <si>
    <t>93-95</t>
  </si>
  <si>
    <t>94-96</t>
  </si>
  <si>
    <t>95-97</t>
  </si>
  <si>
    <t>96-98</t>
  </si>
  <si>
    <t>97-99</t>
  </si>
  <si>
    <t>98-00</t>
  </si>
  <si>
    <t>99-01</t>
  </si>
  <si>
    <t>00-02</t>
  </si>
  <si>
    <t>01-03</t>
  </si>
  <si>
    <t>02-04</t>
  </si>
  <si>
    <t>03-05</t>
  </si>
  <si>
    <t>04-06</t>
  </si>
  <si>
    <t>05-07</t>
  </si>
  <si>
    <t>06-08</t>
  </si>
  <si>
    <t>07-09</t>
  </si>
  <si>
    <t>08-10</t>
  </si>
  <si>
    <t>09-11</t>
  </si>
  <si>
    <t>10-12</t>
  </si>
  <si>
    <t>11-13</t>
  </si>
  <si>
    <t>12-14</t>
  </si>
  <si>
    <t>13-15</t>
  </si>
  <si>
    <t>14-16</t>
  </si>
  <si>
    <t>15-17</t>
  </si>
  <si>
    <t>16-18</t>
  </si>
  <si>
    <t>17-19</t>
  </si>
  <si>
    <t>18-20</t>
  </si>
  <si>
    <t>19-21</t>
  </si>
  <si>
    <t>1992-97</t>
  </si>
  <si>
    <t>2006-11</t>
  </si>
  <si>
    <t>%</t>
  </si>
  <si>
    <t>Black-bellied Whistling Duck</t>
  </si>
  <si>
    <t>CP</t>
  </si>
  <si>
    <t>Snow Goose</t>
  </si>
  <si>
    <t>SPECIES</t>
  </si>
  <si>
    <t>Total</t>
  </si>
  <si>
    <t>Brant</t>
  </si>
  <si>
    <t>Canada Goose</t>
  </si>
  <si>
    <t>Mute Swan</t>
  </si>
  <si>
    <t>Wood Duck</t>
  </si>
  <si>
    <t>Gadwall</t>
  </si>
  <si>
    <t>cp</t>
  </si>
  <si>
    <t>American Wigeon</t>
  </si>
  <si>
    <t>American Black Duck</t>
  </si>
  <si>
    <t>Mallard</t>
  </si>
  <si>
    <t xml:space="preserve">  Hybrid</t>
  </si>
  <si>
    <t>Blue-winged Teal</t>
  </si>
  <si>
    <t>Northern Shoveler</t>
  </si>
  <si>
    <t>Northern Pintail</t>
  </si>
  <si>
    <t>Green-winged Teal</t>
  </si>
  <si>
    <t>Canvasback Duck</t>
  </si>
  <si>
    <t>Ring-necked Duck</t>
  </si>
  <si>
    <t>Greater Scaup</t>
  </si>
  <si>
    <t>Lesser Scaup</t>
  </si>
  <si>
    <t>King Eider</t>
  </si>
  <si>
    <t>Common Eider</t>
  </si>
  <si>
    <t>Surf Scoter</t>
  </si>
  <si>
    <t>White-winged Scoter</t>
  </si>
  <si>
    <t>Black Scoter</t>
  </si>
  <si>
    <t>Long-tailed Duck</t>
  </si>
  <si>
    <t>Bufflehead</t>
  </si>
  <si>
    <t>Common Goldeneye</t>
  </si>
  <si>
    <t>Hooded Merganser</t>
  </si>
  <si>
    <t>Common Merganser</t>
  </si>
  <si>
    <t>Red-breasted Merganser</t>
  </si>
  <si>
    <t>0 CP</t>
  </si>
  <si>
    <t>Ruddy Duck</t>
  </si>
  <si>
    <t>Chuckar</t>
  </si>
  <si>
    <t>Northern Bobwhite</t>
  </si>
  <si>
    <t xml:space="preserve"> CP</t>
  </si>
  <si>
    <t>Ring-necked Pheasant</t>
  </si>
  <si>
    <t>Ruffed Grouse</t>
  </si>
  <si>
    <t>Wild Turkey</t>
  </si>
  <si>
    <t>Red-throated Loon</t>
  </si>
  <si>
    <t>Common Loon</t>
  </si>
  <si>
    <t>Loon sp.</t>
  </si>
  <si>
    <t>Pied-billed Grebe</t>
  </si>
  <si>
    <t>Horned Grebe</t>
  </si>
  <si>
    <t>Red-necked Grebe</t>
  </si>
  <si>
    <t>Manx Shearwater</t>
  </si>
  <si>
    <t>Wilson's Storm-Petrel</t>
  </si>
  <si>
    <t>Northern Gannet</t>
  </si>
  <si>
    <t>Double-crested Cormorant</t>
  </si>
  <si>
    <t>Double-cr Cormorant</t>
  </si>
  <si>
    <t>Great Cormorant</t>
  </si>
  <si>
    <t xml:space="preserve">  cormorant [sp?]</t>
  </si>
  <si>
    <t>Anhinga</t>
  </si>
  <si>
    <t>American White Pelican</t>
  </si>
  <si>
    <t>American Bittern</t>
  </si>
  <si>
    <t>Least Bittern</t>
  </si>
  <si>
    <t>Great Blue Heron</t>
  </si>
  <si>
    <t>Great Egret</t>
  </si>
  <si>
    <t>Snowy Egret</t>
  </si>
  <si>
    <t>Little Blue Heron</t>
  </si>
  <si>
    <t>Tricolored Heron</t>
  </si>
  <si>
    <t>Cattle Egret</t>
  </si>
  <si>
    <t>Green Heron</t>
  </si>
  <si>
    <t>Black-crowned Night-Heron</t>
  </si>
  <si>
    <t>Black-cr Night-Heron</t>
  </si>
  <si>
    <t>Yellow-cr Night-Heron</t>
  </si>
  <si>
    <t>Glossy Ibis</t>
  </si>
  <si>
    <t>Black Vulture</t>
  </si>
  <si>
    <t>Turkey Vulture</t>
  </si>
  <si>
    <t>Osprey</t>
  </si>
  <si>
    <t>Mississippi Kite</t>
  </si>
  <si>
    <t>Bald Eagle</t>
  </si>
  <si>
    <t>Northern Harrier</t>
  </si>
  <si>
    <t>Sharp-shinned Hawk</t>
  </si>
  <si>
    <t>Cooper’s Hawk</t>
  </si>
  <si>
    <t>Northern Goshawk</t>
  </si>
  <si>
    <t xml:space="preserve">  Accipiter ?</t>
  </si>
  <si>
    <t xml:space="preserve">  Accipiter</t>
  </si>
  <si>
    <t>Red-shouldered Hawk</t>
  </si>
  <si>
    <t>Broad-winged Hawk</t>
  </si>
  <si>
    <t>Red-tailed Hawk</t>
  </si>
  <si>
    <t>Buteo sp</t>
  </si>
  <si>
    <t>Black Rail</t>
  </si>
  <si>
    <t>King Rail</t>
  </si>
  <si>
    <t>Clapper Rail</t>
  </si>
  <si>
    <t>Virginia Rail</t>
  </si>
  <si>
    <t>Sora</t>
  </si>
  <si>
    <t>Common Gallinule</t>
  </si>
  <si>
    <t>American Coot</t>
  </si>
  <si>
    <t>Sandhill Crane</t>
  </si>
  <si>
    <t>American Oystercatcher</t>
  </si>
  <si>
    <t>Black-bellied Plover</t>
  </si>
  <si>
    <t>American-Golden Plover</t>
  </si>
  <si>
    <t>Semipalmated Plover</t>
  </si>
  <si>
    <t>Piping Plover</t>
  </si>
  <si>
    <t>Killdeer</t>
  </si>
  <si>
    <t xml:space="preserve">Spotted Sandpiper    </t>
  </si>
  <si>
    <t xml:space="preserve">Solitary Sandpiper   </t>
  </si>
  <si>
    <t xml:space="preserve">Greater Yellowlegs </t>
  </si>
  <si>
    <t xml:space="preserve">Willet </t>
  </si>
  <si>
    <t xml:space="preserve">Lesser Yellowlegs </t>
  </si>
  <si>
    <t xml:space="preserve">Upland Sandpiper  </t>
  </si>
  <si>
    <t>Ruddy Turnstone</t>
  </si>
  <si>
    <t>Red Knot</t>
  </si>
  <si>
    <t>Sanderling</t>
  </si>
  <si>
    <t>Semipalmated Sandpiper</t>
  </si>
  <si>
    <t>Least Sandpiper</t>
  </si>
  <si>
    <t>White-rumped Sandpiper</t>
  </si>
  <si>
    <t>Pectoral Sandpiper</t>
  </si>
  <si>
    <t>Western Sandpiper</t>
  </si>
  <si>
    <t>Purple Sandpiper</t>
  </si>
  <si>
    <t>Dunlin</t>
  </si>
  <si>
    <t>Calidris species</t>
  </si>
  <si>
    <t>Short-billed Dowitcher</t>
  </si>
  <si>
    <t>Wilson's Snipe</t>
  </si>
  <si>
    <t>American Woodcock</t>
  </si>
  <si>
    <t>Bonaparte's Gull</t>
  </si>
  <si>
    <t>Black-headed Gull</t>
  </si>
  <si>
    <t>Laughing Gull</t>
  </si>
  <si>
    <t>Ring-billed Gull</t>
  </si>
  <si>
    <t>Herring Gull</t>
  </si>
  <si>
    <t>Lesser Black-backed Gull</t>
  </si>
  <si>
    <t>Glaucous Gull</t>
  </si>
  <si>
    <t>Great Black-backed Gull</t>
  </si>
  <si>
    <t>Gull species</t>
  </si>
  <si>
    <t>Least Tern</t>
  </si>
  <si>
    <t>Gull-billed Tern</t>
  </si>
  <si>
    <t>Caspian Tern</t>
  </si>
  <si>
    <t>Black Tern</t>
  </si>
  <si>
    <t>Roseate Tern</t>
  </si>
  <si>
    <t>Common Tern</t>
  </si>
  <si>
    <t>Forster's Tern</t>
  </si>
  <si>
    <t>Royal Tern</t>
  </si>
  <si>
    <t xml:space="preserve">Term sterna sp. </t>
  </si>
  <si>
    <t>Black Skimmer</t>
  </si>
  <si>
    <t>larid sp</t>
  </si>
  <si>
    <t>Rock Pigeon</t>
  </si>
  <si>
    <t>Mourning Dove</t>
  </si>
  <si>
    <t>Yellow-billed Cuckoo</t>
  </si>
  <si>
    <t>Black-billed Cuckoo</t>
  </si>
  <si>
    <t xml:space="preserve">   Cuckoo sp</t>
  </si>
  <si>
    <t>Barn Owl</t>
  </si>
  <si>
    <t>Eastern Screech-Owl</t>
  </si>
  <si>
    <t>Great Horned Owl</t>
  </si>
  <si>
    <t>Barred Owl</t>
  </si>
  <si>
    <t>Long-eared Owl</t>
  </si>
  <si>
    <t xml:space="preserve">Northern Saw-whet Owl </t>
  </si>
  <si>
    <t>Nighthawk, Common</t>
  </si>
  <si>
    <t>Chuck-will's-widow</t>
  </si>
  <si>
    <t>Eastern Whip-poor-will</t>
  </si>
  <si>
    <t>Chimney Swift</t>
  </si>
  <si>
    <t>Ruby-throated Hummingbird</t>
  </si>
  <si>
    <t>Belted Kingfisher</t>
  </si>
  <si>
    <t>Red-headed Woodpecker</t>
  </si>
  <si>
    <t>Red-bellied Woodpecker</t>
  </si>
  <si>
    <t>Yellow-bellied Sapsucker</t>
  </si>
  <si>
    <t>Downy Woodpecker</t>
  </si>
  <si>
    <t>Hairy Woodpecker</t>
  </si>
  <si>
    <t>Northern Flicker</t>
  </si>
  <si>
    <t>Pileated Woodpecker</t>
  </si>
  <si>
    <t>American Kestrel</t>
  </si>
  <si>
    <t>Merlin</t>
  </si>
  <si>
    <t xml:space="preserve">Peregrine Falcon </t>
  </si>
  <si>
    <t>Monk Parakeet</t>
  </si>
  <si>
    <t>Olive-sided Flycatcher</t>
  </si>
  <si>
    <t>Eastern Wood-Pewee</t>
  </si>
  <si>
    <t>Yellow-bellied Flycatcher</t>
  </si>
  <si>
    <t>Acadian Flycatcher</t>
  </si>
  <si>
    <t>Alder Flycatcher</t>
  </si>
  <si>
    <t>Willow Flycatcher</t>
  </si>
  <si>
    <t>Least Flycatcher</t>
  </si>
  <si>
    <t xml:space="preserve">  Empid ?</t>
  </si>
  <si>
    <t xml:space="preserve">  Empid</t>
  </si>
  <si>
    <t>Eastern Phoebe</t>
  </si>
  <si>
    <t>Great Crested Flycatcher</t>
  </si>
  <si>
    <t>Eastern Kingbird</t>
  </si>
  <si>
    <t>White-eyed Vireo</t>
  </si>
  <si>
    <t>Yellow-throated Vireo</t>
  </si>
  <si>
    <t>Blue-headed Vireo</t>
  </si>
  <si>
    <t>Warbling Vireo</t>
  </si>
  <si>
    <t>Red-eyed Vireo</t>
  </si>
  <si>
    <t>Blue Jay</t>
  </si>
  <si>
    <t>American Crow</t>
  </si>
  <si>
    <t>Fish Crow</t>
  </si>
  <si>
    <t>Common Raven</t>
  </si>
  <si>
    <t>crow sp</t>
  </si>
  <si>
    <t>Horned Lark</t>
  </si>
  <si>
    <t>Northern Rough-w Swallow</t>
  </si>
  <si>
    <t>Purple Martin</t>
  </si>
  <si>
    <t>Tree Swallow</t>
  </si>
  <si>
    <t>Bank Swallow</t>
  </si>
  <si>
    <t>Barn Swallow</t>
  </si>
  <si>
    <t>Cliff Swallow</t>
  </si>
  <si>
    <t xml:space="preserve">    swallow ?</t>
  </si>
  <si>
    <t xml:space="preserve">    swallow</t>
  </si>
  <si>
    <t>Black-capped Chickadee</t>
  </si>
  <si>
    <t>Tufted Titmouse</t>
  </si>
  <si>
    <t>Red-breasted Nuthatch</t>
  </si>
  <si>
    <t>White-breasted Nuthatch</t>
  </si>
  <si>
    <t>Brown Creeper</t>
  </si>
  <si>
    <t>House Wren</t>
  </si>
  <si>
    <t>Winter Wren</t>
  </si>
  <si>
    <t>Sedge Wren</t>
  </si>
  <si>
    <t>Marsh Wren</t>
  </si>
  <si>
    <t>Carolina Wren</t>
  </si>
  <si>
    <t>Blue-gray Gnatcatcher</t>
  </si>
  <si>
    <t>Golden-crowned Kinglet</t>
  </si>
  <si>
    <t>Ruby-crowned Kinglet</t>
  </si>
  <si>
    <t>Eastern Bluebird</t>
  </si>
  <si>
    <t>Gray-checked Thrush</t>
  </si>
  <si>
    <t>Veery</t>
  </si>
  <si>
    <t>Bicknell's Thrush</t>
  </si>
  <si>
    <t>Swainson's Thrush</t>
  </si>
  <si>
    <t>Hermit Thrush</t>
  </si>
  <si>
    <t>Wood Thrush</t>
  </si>
  <si>
    <t>American Robin</t>
  </si>
  <si>
    <t>Gray Catbird</t>
  </si>
  <si>
    <t>Brown Thrasher</t>
  </si>
  <si>
    <t>Northern Mockingbird</t>
  </si>
  <si>
    <t>European Starling</t>
  </si>
  <si>
    <t>Cedar Waxwing</t>
  </si>
  <si>
    <t xml:space="preserve">Ovenbird </t>
  </si>
  <si>
    <t>Worm-eating Warbler</t>
  </si>
  <si>
    <t>Louisiana Waterthrush</t>
  </si>
  <si>
    <t>Northern Waterthrush</t>
  </si>
  <si>
    <t>Golden-winged Warbler</t>
  </si>
  <si>
    <t>Blue-winged Warbler</t>
  </si>
  <si>
    <t xml:space="preserve">  Brewster's's Warbler</t>
  </si>
  <si>
    <t xml:space="preserve">  Lawrence's Warbler</t>
  </si>
  <si>
    <t>Black-&amp;-White Warbler</t>
  </si>
  <si>
    <t>Prothonotary Warbler</t>
  </si>
  <si>
    <t>Tennessee Warbler</t>
  </si>
  <si>
    <t>Nashville Warbler</t>
  </si>
  <si>
    <t>Mourning  Warbler</t>
  </si>
  <si>
    <t>Kentucky Warbler</t>
  </si>
  <si>
    <t>CP  0</t>
  </si>
  <si>
    <t>Common Yellowthroat</t>
  </si>
  <si>
    <t>Hooded Warbler</t>
  </si>
  <si>
    <t>American Redstart</t>
  </si>
  <si>
    <t>Cerulean Warbler</t>
  </si>
  <si>
    <t>Cape May Warbler</t>
  </si>
  <si>
    <t>Northern Parula</t>
  </si>
  <si>
    <t>Magnolia Warbler</t>
  </si>
  <si>
    <t>Bay-breasted Warbler</t>
  </si>
  <si>
    <t>Blackburnian Warbler</t>
  </si>
  <si>
    <t>Yellow Warbler</t>
  </si>
  <si>
    <t>Chestnut-sided Warbler</t>
  </si>
  <si>
    <t>Blackpoll Warbler</t>
  </si>
  <si>
    <t>Black-throated Blue Warbler</t>
  </si>
  <si>
    <t>Palm Warbler</t>
  </si>
  <si>
    <t>Pine Warbler</t>
  </si>
  <si>
    <t>Yellow-rumped Warbler</t>
  </si>
  <si>
    <t>Yellow-throated Warbler</t>
  </si>
  <si>
    <t>Prairie Warbler</t>
  </si>
  <si>
    <t>Black-thr Green Warbler</t>
  </si>
  <si>
    <t>Canada Warbler</t>
  </si>
  <si>
    <t>Wilson's Warbler</t>
  </si>
  <si>
    <t>Yellow-breasted Chat</t>
  </si>
  <si>
    <t>Eastern Towhee</t>
  </si>
  <si>
    <t>Chipping Sparrow</t>
  </si>
  <si>
    <t>Field Sparrow</t>
  </si>
  <si>
    <t>Vesper Sparrow</t>
  </si>
  <si>
    <t>Savannah Sparrow</t>
  </si>
  <si>
    <t>Grasshopper Sparrow</t>
  </si>
  <si>
    <t>Nelson's Sparrow</t>
  </si>
  <si>
    <t>Saltmarsh Sparrow</t>
  </si>
  <si>
    <t>Seaside Sparrow</t>
  </si>
  <si>
    <t>Song Sparrow</t>
  </si>
  <si>
    <t>Swamp Sparrow</t>
  </si>
  <si>
    <t>White-throated Sparrow</t>
  </si>
  <si>
    <t>White-crowned Sparrow</t>
  </si>
  <si>
    <t>Dark-eyed Junco</t>
  </si>
  <si>
    <t xml:space="preserve">Sparrow Sp. </t>
  </si>
  <si>
    <t>Summer Tanager</t>
  </si>
  <si>
    <t>Scarlet Tanager</t>
  </si>
  <si>
    <t>Northern Cardinal</t>
  </si>
  <si>
    <t>Rose-breasted Grosbeak</t>
  </si>
  <si>
    <t>Blue Grosbeak</t>
  </si>
  <si>
    <t>Indigo Bunting</t>
  </si>
  <si>
    <t>Dickcissel</t>
  </si>
  <si>
    <t>Bobolink</t>
  </si>
  <si>
    <t>Red-winged Blackbird</t>
  </si>
  <si>
    <t>Eastern Meadowlark</t>
  </si>
  <si>
    <t>Rusty Blackbird</t>
  </si>
  <si>
    <t>Common Grackle</t>
  </si>
  <si>
    <t>Boat-tailed Grackle</t>
  </si>
  <si>
    <t>Brown-headed Cowbird</t>
  </si>
  <si>
    <t>Orchard Oriole</t>
  </si>
  <si>
    <t>Bullock's Oriole</t>
  </si>
  <si>
    <t xml:space="preserve">Baltimore Oriole </t>
  </si>
  <si>
    <t>House Finch</t>
  </si>
  <si>
    <t xml:space="preserve">Purple Finch </t>
  </si>
  <si>
    <t>Red Crossbill</t>
  </si>
  <si>
    <t>Pine Siskin</t>
  </si>
  <si>
    <t>American Goldfinch</t>
  </si>
  <si>
    <t>Evening Grosbeak</t>
  </si>
  <si>
    <t>House Sparrow</t>
  </si>
  <si>
    <t>unidentified species</t>
  </si>
  <si>
    <t>0+AO270AOAO69:AO282</t>
  </si>
  <si>
    <t>TOTAL INDIVIDUALS</t>
  </si>
  <si>
    <t xml:space="preserve">   CD Species</t>
  </si>
  <si>
    <t xml:space="preserve">   CP Species</t>
  </si>
  <si>
    <t>DEGREE OF EFFORT:</t>
  </si>
  <si>
    <t>Observers</t>
  </si>
  <si>
    <t>Parties</t>
  </si>
  <si>
    <t>Party Hours</t>
  </si>
  <si>
    <t xml:space="preserve">   Day Party Hours</t>
  </si>
  <si>
    <t xml:space="preserve">   Night Party Hours</t>
  </si>
  <si>
    <t>Individual bds per 10 PH</t>
  </si>
  <si>
    <t>Ind. bds per Observer</t>
  </si>
  <si>
    <t xml:space="preserve">  % ave SBC Observers</t>
  </si>
  <si>
    <t xml:space="preserve">  % ave SBC Party Hours</t>
  </si>
  <si>
    <t xml:space="preserve">  % ave SBC Indiv. Birds</t>
  </si>
  <si>
    <t>66+AU300:AU317</t>
  </si>
  <si>
    <t>0.01 % birds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</si>
</sst>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27">
    <font>
      <sz val="9"/>
      <color rgb="FF000000"/>
      <name val="Arimo"/>
      <family val="2"/>
      <scheme val="minor"/>
    </font>
    <font>
      <sz val="10"/>
      <name val="Arial"/>
      <family val="2"/>
    </font>
    <font>
      <sz val="11"/>
      <color rgb="FFDD0000"/>
      <name val="Rockwell"/>
      <family val="2"/>
    </font>
    <font>
      <sz val="11"/>
      <color rgb="FF555555"/>
      <name val="Arial"/>
      <family val="2"/>
    </font>
    <font>
      <b/>
      <sz val="10"/>
      <color rgb="FF0000DD"/>
      <name val="Rockwell"/>
      <family val="2"/>
    </font>
    <font>
      <b/>
      <sz val="11"/>
      <color rgb="FF000000"/>
      <name val="Arimo"/>
      <family val="2"/>
    </font>
    <font>
      <b/>
      <sz val="11"/>
      <color theme="1"/>
      <name val="Arimo"/>
      <family val="2"/>
    </font>
    <font>
      <b/>
      <sz val="12"/>
      <color rgb="FF000000"/>
      <name val="Times New Roman"/>
      <family val="2"/>
    </font>
    <font>
      <b/>
      <sz val="11"/>
      <color rgb="FF000000"/>
      <name val="Times New Roman"/>
      <family val="2"/>
    </font>
    <font>
      <sz val="11"/>
      <color rgb="FF000000"/>
      <name val="Times New Roman"/>
      <family val="2"/>
    </font>
    <font>
      <sz val="9"/>
      <color theme="1"/>
      <name val="Arimo"/>
      <family val="2"/>
      <scheme val="minor"/>
    </font>
    <font>
      <sz val="11"/>
      <color rgb="FF000000"/>
      <name val="Arimo"/>
      <family val="2"/>
    </font>
    <font>
      <sz val="10"/>
      <color rgb="FFDD0000"/>
      <name val="Arial"/>
      <family val="2"/>
    </font>
    <font>
      <sz val="9"/>
      <color rgb="FF000000"/>
      <name val="Arimo"/>
      <family val="2"/>
    </font>
    <font>
      <sz val="9"/>
      <color rgb="FF000000"/>
      <name val="Helvetica Neue"/>
      <family val="2"/>
    </font>
    <font>
      <sz val="9"/>
      <color rgb="FF000000"/>
      <name val="Times New Roman"/>
      <family val="2"/>
    </font>
    <font>
      <sz val="10"/>
      <color rgb="FF660099"/>
      <name val="Arial"/>
      <family val="2"/>
    </font>
    <font>
      <b/>
      <sz val="11"/>
      <color rgb="FFDD0000"/>
      <name val="Arial"/>
      <family val="2"/>
    </font>
    <font>
      <b/>
      <sz val="11"/>
      <color rgb="FF555555"/>
      <name val="Arial"/>
      <family val="2"/>
    </font>
    <font>
      <b/>
      <sz val="10"/>
      <color rgb="FF0000DD"/>
      <name val="Arial"/>
      <family val="2"/>
    </font>
    <font>
      <b/>
      <sz val="11"/>
      <color rgb="FF777777"/>
      <name val="Arial"/>
      <family val="2"/>
    </font>
    <font>
      <b/>
      <sz val="11"/>
      <color theme="1"/>
      <name val="Arial"/>
      <family val="2"/>
    </font>
    <font>
      <b/>
      <sz val="12"/>
      <color rgb="FF777777"/>
      <name val="Arial"/>
      <family val="2"/>
    </font>
    <font>
      <sz val="11"/>
      <color rgb="FF777777"/>
      <name val="Arial"/>
      <family val="2"/>
    </font>
    <font>
      <sz val="9"/>
      <color rgb="FF777777"/>
      <name val="Arial"/>
      <family val="2"/>
    </font>
    <font>
      <sz val="11"/>
      <color theme="1"/>
      <name val="Arial"/>
      <family val="2"/>
    </font>
    <font>
      <b/>
      <u val="single"/>
      <sz val="11"/>
      <color theme="1"/>
      <name val="Arial"/>
      <family val="2"/>
    </font>
    <font>
      <b/>
      <sz val="10"/>
      <color rgb="FFDD0000"/>
      <name val="Arial"/>
      <family val="2"/>
    </font>
    <font>
      <sz val="11"/>
      <color rgb="FF000000"/>
      <name val="Arial"/>
      <family val="2"/>
    </font>
    <font>
      <sz val="9"/>
      <color rgb="FF0000DD"/>
      <name val="Arial"/>
      <family val="2"/>
    </font>
    <font>
      <b/>
      <sz val="9"/>
      <color rgb="FF0000DD"/>
      <name val="Arial"/>
      <family val="2"/>
    </font>
    <font>
      <b/>
      <sz val="12"/>
      <color rgb="FFDD0000"/>
      <name val="Arial"/>
      <family val="2"/>
    </font>
    <font>
      <b/>
      <sz val="10"/>
      <color rgb="FF660099"/>
      <name val="Arial"/>
      <family val="2"/>
    </font>
    <font>
      <sz val="9"/>
      <color rgb="FF000000"/>
      <name val="Arial"/>
      <family val="2"/>
    </font>
    <font>
      <b/>
      <sz val="11"/>
      <color rgb="FF777777"/>
      <name val="Arimo"/>
      <family val="2"/>
    </font>
    <font>
      <b/>
      <sz val="12"/>
      <color rgb="FF777777"/>
      <name val="Times New Roman"/>
      <family val="2"/>
    </font>
    <font>
      <b/>
      <i/>
      <u val="single"/>
      <sz val="11"/>
      <color rgb="FF555555"/>
      <name val="Arimo"/>
      <family val="2"/>
    </font>
    <font>
      <sz val="9"/>
      <color rgb="FF777777"/>
      <name val="Arimo"/>
      <family val="2"/>
    </font>
    <font>
      <b/>
      <sz val="9"/>
      <color rgb="FFDD0000"/>
      <name val="Arimo"/>
      <family val="2"/>
    </font>
    <font>
      <b/>
      <sz val="11"/>
      <color rgb="FFDD0000"/>
      <name val="Rockwell"/>
      <family val="2"/>
    </font>
    <font>
      <b/>
      <sz val="11"/>
      <color theme="1"/>
      <name val="Rockwell"/>
      <family val="2"/>
    </font>
    <font>
      <b/>
      <sz val="12"/>
      <color theme="1"/>
      <name val="Times New Roman"/>
      <family val="2"/>
    </font>
    <font>
      <sz val="11"/>
      <color theme="1"/>
      <name val="Rockwell"/>
      <family val="2"/>
    </font>
    <font>
      <i/>
      <sz val="11"/>
      <color theme="1"/>
      <name val="Rockwell"/>
      <family val="2"/>
    </font>
    <font>
      <sz val="9"/>
      <color theme="1"/>
      <name val="Rockwell"/>
      <family val="2"/>
    </font>
    <font>
      <b/>
      <sz val="11"/>
      <color rgb="FF000000"/>
      <name val="Rockwell"/>
      <family val="2"/>
    </font>
    <font>
      <sz val="11"/>
      <color rgb="FF000000"/>
      <name val="Rockwell"/>
      <family val="2"/>
    </font>
    <font>
      <sz val="11"/>
      <color theme="1"/>
      <name val="Arimo"/>
      <family val="2"/>
    </font>
    <font>
      <b/>
      <sz val="10"/>
      <color rgb="FF0000DD"/>
      <name val="Arimo"/>
      <family val="2"/>
    </font>
    <font>
      <b/>
      <sz val="11"/>
      <color theme="1"/>
      <name val="Times New Roman"/>
      <family val="2"/>
    </font>
    <font>
      <b/>
      <u val="single"/>
      <sz val="11"/>
      <color theme="1"/>
      <name val="Times New Roman"/>
      <family val="2"/>
    </font>
    <font>
      <sz val="11"/>
      <color theme="1"/>
      <name val="Times New Roman"/>
      <family val="2"/>
    </font>
    <font>
      <sz val="10"/>
      <color theme="1"/>
      <name val="Arial"/>
      <family val="2"/>
    </font>
    <font>
      <sz val="10"/>
      <color theme="1"/>
      <name val="Calibri"/>
      <family val="2"/>
    </font>
    <font>
      <sz val="11"/>
      <color theme="1"/>
      <name val="Helvetica Neue"/>
      <family val="2"/>
    </font>
    <font>
      <sz val="11"/>
      <color rgb="FF000000"/>
      <name val="Helvetica Neue"/>
      <family val="2"/>
    </font>
    <font>
      <u val="single"/>
      <sz val="9"/>
      <color theme="1"/>
      <name val="Times New Roman"/>
      <family val="2"/>
    </font>
    <font>
      <b/>
      <sz val="9"/>
      <color rgb="FF000000"/>
      <name val="Arimo"/>
      <family val="2"/>
    </font>
    <font>
      <sz val="11"/>
      <color rgb="FF777777"/>
      <name val="Arimo"/>
      <family val="2"/>
    </font>
    <font>
      <sz val="9"/>
      <color rgb="FF777777"/>
      <name val="Helvetica Neue"/>
      <family val="2"/>
    </font>
    <font>
      <u val="single"/>
      <sz val="9"/>
      <color rgb="FF000000"/>
      <name val="Arimo"/>
      <family val="2"/>
    </font>
    <font>
      <b/>
      <sz val="11"/>
      <color rgb="FF0099FF"/>
      <name val="Rockwell"/>
      <family val="2"/>
    </font>
    <font>
      <sz val="11"/>
      <color rgb="FF0099FF"/>
      <name val="Arial"/>
      <family val="2"/>
    </font>
    <font>
      <b/>
      <sz val="10"/>
      <color rgb="FF0099FF"/>
      <name val="Arimo"/>
      <family val="2"/>
    </font>
    <font>
      <b/>
      <sz val="11"/>
      <color rgb="FF0099FF"/>
      <name val="Arimo"/>
      <family val="2"/>
    </font>
    <font>
      <b/>
      <sz val="12"/>
      <color rgb="FF0099FF"/>
      <name val="Times New Roman"/>
      <family val="2"/>
    </font>
    <font>
      <b/>
      <sz val="11"/>
      <color rgb="FF0099FF"/>
      <name val="Times New Roman"/>
      <family val="2"/>
    </font>
    <font>
      <sz val="11"/>
      <color rgb="FF0099FF"/>
      <name val="Times New Roman"/>
      <family val="2"/>
    </font>
    <font>
      <sz val="10"/>
      <color rgb="FF0099FF"/>
      <name val="Arial"/>
      <family val="2"/>
    </font>
    <font>
      <sz val="11"/>
      <color rgb="FF0099FF"/>
      <name val="Helvetica Neue"/>
      <family val="2"/>
    </font>
    <font>
      <sz val="11"/>
      <color rgb="FF0099FF"/>
      <name val="Arimo"/>
      <family val="2"/>
    </font>
    <font>
      <sz val="9"/>
      <color rgb="FF0099FF"/>
      <name val="Arimo"/>
      <family val="2"/>
    </font>
    <font>
      <b/>
      <sz val="9"/>
      <color rgb="FF0099FF"/>
      <name val="Arimo"/>
      <family val="2"/>
    </font>
    <font>
      <b/>
      <sz val="11"/>
      <color theme="1"/>
      <name val="Helvetica Neue"/>
      <family val="2"/>
    </font>
    <font>
      <sz val="11"/>
      <color rgb="FFFF0000"/>
      <name val="Rockwell"/>
      <family val="2"/>
    </font>
    <font>
      <i/>
      <sz val="11"/>
      <color rgb="FFFF0000"/>
      <name val="Arial"/>
      <family val="2"/>
    </font>
    <font>
      <b/>
      <sz val="10"/>
      <color rgb="FFFF0000"/>
      <name val="Arimo"/>
      <family val="2"/>
    </font>
    <font>
      <b/>
      <sz val="11"/>
      <color rgb="FFFF0000"/>
      <name val="Arimo"/>
      <family val="2"/>
    </font>
    <font>
      <b/>
      <sz val="11"/>
      <color rgb="FFFF0000"/>
      <name val="Times New Roman"/>
      <family val="2"/>
    </font>
    <font>
      <i/>
      <sz val="10"/>
      <color rgb="FFFF0000"/>
      <name val="Arial"/>
      <family val="2"/>
    </font>
    <font>
      <sz val="11"/>
      <color rgb="FFFF0000"/>
      <name val="Helvetica Neue"/>
      <family val="2"/>
    </font>
    <font>
      <sz val="11"/>
      <color rgb="FFFF0000"/>
      <name val="Arimo"/>
      <family val="2"/>
    </font>
    <font>
      <sz val="9"/>
      <color rgb="FFFF0000"/>
      <name val="Arimo"/>
      <family val="2"/>
    </font>
    <font>
      <b/>
      <sz val="9"/>
      <color rgb="FFFF0000"/>
      <name val="Arimo"/>
      <family val="2"/>
    </font>
    <font>
      <sz val="11"/>
      <color rgb="FFFF0000"/>
      <name val="Times New Roman"/>
      <family val="2"/>
    </font>
    <font>
      <u val="single"/>
      <sz val="11"/>
      <color theme="1"/>
      <name val="Times New Roman"/>
      <family val="2"/>
    </font>
    <font>
      <sz val="9"/>
      <color theme="1"/>
      <name val="Arimo"/>
      <family val="2"/>
    </font>
    <font>
      <sz val="11"/>
      <color rgb="FFFF0000"/>
      <name val="Arial"/>
      <family val="2"/>
    </font>
    <font>
      <b/>
      <sz val="10"/>
      <color rgb="FFFF0000"/>
      <name val="Rockwell"/>
      <family val="2"/>
    </font>
    <font>
      <b/>
      <sz val="12"/>
      <color rgb="FFFF0000"/>
      <name val="Times New Roman"/>
      <family val="2"/>
    </font>
    <font>
      <sz val="10"/>
      <color rgb="FFFF0000"/>
      <name val="Arial"/>
      <family val="2"/>
    </font>
    <font>
      <sz val="9"/>
      <color rgb="FFFF0000"/>
      <name val="Arial"/>
      <family val="2"/>
    </font>
    <font>
      <b/>
      <sz val="10"/>
      <color rgb="FF0099FF"/>
      <name val="Rockwell"/>
      <family val="2"/>
    </font>
    <font>
      <sz val="9"/>
      <color theme="1"/>
      <name val="Times New Roman"/>
      <family val="2"/>
    </font>
    <font>
      <b/>
      <u val="single"/>
      <sz val="12"/>
      <color theme="1"/>
      <name val="Times New Roman"/>
      <family val="2"/>
    </font>
    <font>
      <sz val="11"/>
      <color rgb="FF0099FF"/>
      <name val="Rockwell"/>
      <family val="2"/>
    </font>
    <font>
      <b/>
      <sz val="11"/>
      <color rgb="FF0099FF"/>
      <name val="Arial"/>
      <family val="2"/>
    </font>
    <font>
      <b/>
      <sz val="9"/>
      <color rgb="FF0000DD"/>
      <name val="Arimo"/>
      <family val="2"/>
    </font>
    <font>
      <b/>
      <sz val="11"/>
      <color rgb="FFFF0000"/>
      <name val="Arial"/>
      <family val="2"/>
    </font>
    <font>
      <sz val="10"/>
      <color rgb="FFFF0000"/>
      <name val="Calibri"/>
      <family val="2"/>
    </font>
    <font>
      <b/>
      <sz val="10"/>
      <color rgb="FFFF0000"/>
      <name val="Arial"/>
      <family val="2"/>
    </font>
    <font>
      <u val="single"/>
      <sz val="9"/>
      <color rgb="FFFF0000"/>
      <name val="Arimo"/>
      <family val="2"/>
    </font>
    <font>
      <b/>
      <sz val="11"/>
      <color rgb="FF000000"/>
      <name val="Helvetica Neue"/>
      <family val="2"/>
    </font>
    <font>
      <b/>
      <sz val="8"/>
      <color rgb="FF0000DD"/>
      <name val="Arimo"/>
      <family val="2"/>
    </font>
    <font>
      <b/>
      <sz val="10"/>
      <color rgb="FF000000"/>
      <name val="Arimo"/>
      <family val="2"/>
    </font>
    <font>
      <sz val="10"/>
      <color theme="1"/>
      <name val="Arimo"/>
      <family val="2"/>
    </font>
    <font>
      <sz val="10"/>
      <color rgb="FF000000"/>
      <name val="Arimo"/>
      <family val="2"/>
    </font>
    <font>
      <b/>
      <sz val="10"/>
      <color rgb="FF000000"/>
      <name val="Times New Roman"/>
      <family val="2"/>
    </font>
    <font>
      <b/>
      <sz val="10"/>
      <color theme="1"/>
      <name val="Times New Roman"/>
      <family val="2"/>
    </font>
    <font>
      <b/>
      <sz val="10"/>
      <color theme="1"/>
      <name val="Arial"/>
      <family val="2"/>
    </font>
    <font>
      <b/>
      <sz val="12"/>
      <color rgb="FFDD0000"/>
      <name val="Rockwell"/>
      <family val="2"/>
    </font>
    <font>
      <b/>
      <sz val="11"/>
      <color rgb="FF000000"/>
      <name val="Arial"/>
      <family val="2"/>
    </font>
    <font>
      <b/>
      <sz val="12"/>
      <color rgb="FF000000"/>
      <name val="Arial"/>
      <family val="2"/>
    </font>
    <font>
      <b/>
      <sz val="10"/>
      <color rgb="FF000000"/>
      <name val="Arial"/>
      <family val="2"/>
    </font>
    <font>
      <sz val="10"/>
      <color theme="1"/>
      <name val="Times New Roman"/>
      <family val="2"/>
    </font>
    <font>
      <b/>
      <sz val="9"/>
      <color rgb="FF000000"/>
      <name val="Arial"/>
      <family val="2"/>
    </font>
    <font>
      <sz val="10"/>
      <color rgb="FF000000"/>
      <name val="Times New Roman"/>
      <family val="2"/>
    </font>
    <font>
      <u val="single"/>
      <sz val="10"/>
      <color theme="1"/>
      <name val="Times New Roman"/>
      <family val="2"/>
    </font>
    <font>
      <sz val="10"/>
      <color rgb="FF000000"/>
      <name val="Arial"/>
      <family val="2"/>
    </font>
    <font>
      <sz val="10"/>
      <color rgb="FF0000DD"/>
      <name val="Rockwell"/>
      <family val="2"/>
    </font>
    <font>
      <sz val="12"/>
      <color rgb="FF000000"/>
      <name val="Times New Roman"/>
      <family val="2"/>
    </font>
    <font>
      <i/>
      <sz val="11"/>
      <color rgb="FFDD0000"/>
      <name val="Rockwell"/>
      <family val="2"/>
    </font>
    <font>
      <i/>
      <sz val="11"/>
      <color rgb="FF555555"/>
      <name val="Arial"/>
      <family val="2"/>
    </font>
    <font>
      <i/>
      <sz val="10"/>
      <color rgb="FF0000DD"/>
      <name val="Rockwell"/>
      <family val="2"/>
    </font>
    <font>
      <i/>
      <sz val="10"/>
      <color theme="1"/>
      <name val="Arial"/>
      <family val="2"/>
    </font>
    <font>
      <i/>
      <sz val="10"/>
      <color rgb="FF660099"/>
      <name val="Arial"/>
      <family val="2"/>
    </font>
    <font>
      <b/>
      <sz val="8"/>
      <name val="Arimo"/>
      <family val="2"/>
    </font>
  </fonts>
  <fills count="12">
    <fill>
      <patternFill/>
    </fill>
    <fill>
      <patternFill patternType="gray125"/>
    </fill>
    <fill>
      <patternFill patternType="solid">
        <fgColor rgb="FFFFFFFF"/>
        <bgColor indexed="64"/>
      </patternFill>
    </fill>
    <fill>
      <patternFill patternType="solid">
        <fgColor rgb="FFFFFBF0"/>
        <bgColor indexed="64"/>
      </patternFill>
    </fill>
    <fill>
      <patternFill patternType="solid">
        <fgColor rgb="FFFFCC99"/>
        <bgColor indexed="64"/>
      </patternFill>
    </fill>
    <fill>
      <patternFill patternType="solid">
        <fgColor rgb="FFCC99FF"/>
        <bgColor indexed="64"/>
      </patternFill>
    </fill>
    <fill>
      <patternFill patternType="solid">
        <fgColor rgb="FFCCCCFF"/>
        <bgColor indexed="64"/>
      </patternFill>
    </fill>
    <fill>
      <patternFill patternType="solid">
        <fgColor rgb="FFFFFF00"/>
        <bgColor indexed="64"/>
      </patternFill>
    </fill>
    <fill>
      <patternFill patternType="solid">
        <fgColor rgb="FFFFFF33"/>
        <bgColor indexed="64"/>
      </patternFill>
    </fill>
    <fill>
      <patternFill patternType="solid">
        <fgColor rgb="FFC0DCC0"/>
        <bgColor indexed="64"/>
      </patternFill>
    </fill>
    <fill>
      <patternFill patternType="solid">
        <fgColor rgb="FFC0C0C0"/>
        <bgColor indexed="64"/>
      </patternFill>
    </fill>
    <fill>
      <patternFill patternType="solid">
        <fgColor rgb="FFFFCC00"/>
        <bgColor indexed="64"/>
      </patternFill>
    </fill>
  </fills>
  <borders count="31">
    <border>
      <left/>
      <right/>
      <top/>
      <bottom/>
      <diagonal/>
    </border>
    <border>
      <left/>
      <right style="thin">
        <color rgb="FF000000"/>
      </right>
      <top/>
      <bottom/>
    </border>
    <border>
      <left style="thin">
        <color rgb="FF000000"/>
      </left>
      <right/>
      <top/>
      <bottom/>
    </border>
    <border>
      <left style="medium">
        <color rgb="FF000000"/>
      </left>
      <right/>
      <top style="medium">
        <color rgb="FF000000"/>
      </top>
      <bottom/>
    </border>
    <border>
      <left/>
      <right style="medium">
        <color rgb="FF000000"/>
      </right>
      <top style="medium">
        <color rgb="FF000000"/>
      </top>
      <bottom/>
    </border>
    <border>
      <left/>
      <right/>
      <top/>
      <bottom style="medium">
        <color rgb="FF000000"/>
      </bottom>
    </border>
    <border>
      <left style="thin">
        <color rgb="FF000000"/>
      </left>
      <right/>
      <top/>
      <bottom style="medium">
        <color rgb="FF000000"/>
      </bottom>
    </border>
    <border>
      <left style="medium">
        <color rgb="FF000000"/>
      </left>
      <right/>
      <top style="medium">
        <color rgb="FF000000"/>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style="medium">
        <color rgb="FF000000"/>
      </left>
      <right/>
      <top/>
      <bottom style="medium">
        <color rgb="FF000000"/>
      </bottom>
    </border>
    <border>
      <left/>
      <right style="medium">
        <color rgb="FF000000"/>
      </right>
      <top/>
      <bottom style="medium">
        <color rgb="FF000000"/>
      </bottom>
    </border>
    <border>
      <left/>
      <right/>
      <top/>
      <bottom style="double">
        <color rgb="FF000000"/>
      </bottom>
    </border>
    <border>
      <left/>
      <right style="thin">
        <color rgb="FF000000"/>
      </right>
      <top/>
      <bottom style="double">
        <color rgb="FF000000"/>
      </bottom>
    </border>
    <border>
      <left style="medium">
        <color rgb="FF000000"/>
      </left>
      <right/>
      <top/>
      <bottom/>
    </border>
    <border>
      <left/>
      <right style="medium">
        <color rgb="FF000000"/>
      </right>
      <top/>
      <bottom/>
    </border>
    <border>
      <left style="medium">
        <color rgb="FF000000"/>
      </left>
      <right style="medium">
        <color rgb="FF000000"/>
      </right>
      <top/>
      <bottom/>
    </border>
    <border>
      <left style="thin">
        <color rgb="FF000000"/>
      </left>
      <right/>
      <top style="medium">
        <color rgb="FF000000"/>
      </top>
      <bottom/>
    </border>
    <border>
      <left/>
      <right/>
      <top/>
      <bottom style="thin">
        <color rgb="FF000000"/>
      </bottom>
    </border>
    <border>
      <left style="thin">
        <color rgb="FF000000"/>
      </left>
      <right/>
      <top/>
      <bottom style="thin">
        <color rgb="FF000000"/>
      </bottom>
    </border>
    <border>
      <left style="thin">
        <color rgb="FF000000"/>
      </left>
      <right/>
      <top/>
      <bottom style="double">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style="medium">
        <color rgb="FF000000"/>
      </left>
      <right/>
      <top style="thin">
        <color rgb="FF000000"/>
      </top>
      <bottom/>
    </border>
    <border>
      <left style="medium">
        <color rgb="FF000000"/>
      </left>
      <right style="thin">
        <color rgb="FF000000"/>
      </right>
      <top/>
      <bottom style="medium">
        <color rgb="FF000000"/>
      </bottom>
    </border>
    <border>
      <left/>
      <right style="thin">
        <color rgb="FF000000"/>
      </right>
      <top style="thin">
        <color rgb="FF000000"/>
      </top>
      <bottom/>
    </border>
    <border>
      <left/>
      <right/>
      <top/>
      <bottom style="thin">
        <color rgb="FF777777"/>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8">
    <xf numFmtId="0" fontId="0" fillId="0" borderId="0" xfId="0" applyFont="1" applyAlignment="1">
      <alignment/>
    </xf>
    <xf numFmtId="0" fontId="2" fillId="2" borderId="0" xfId="0" applyFont="1" applyFill="1" applyBorder="1" applyAlignment="1">
      <alignment/>
    </xf>
    <xf numFmtId="0" fontId="3" fillId="0" borderId="0" xfId="0" applyFont="1" applyAlignment="1">
      <alignment/>
    </xf>
    <xf numFmtId="0" fontId="4" fillId="0" borderId="0" xfId="0" applyFont="1" applyAlignment="1">
      <alignment horizontal="center"/>
    </xf>
    <xf numFmtId="0" fontId="5" fillId="0" borderId="0" xfId="0" applyFont="1" applyAlignment="1">
      <alignment horizontal="right"/>
    </xf>
    <xf numFmtId="0" fontId="5" fillId="2" borderId="0" xfId="0" applyFont="1" applyBorder="1" applyAlignment="1">
      <alignment horizontal="right"/>
    </xf>
    <xf numFmtId="0" fontId="5" fillId="3" borderId="0" xfId="0" applyFont="1" applyFill="1" applyBorder="1" applyAlignment="1">
      <alignment horizontal="right"/>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xf>
    <xf numFmtId="0" fontId="9" fillId="0" borderId="0" xfId="0" applyFont="1" applyAlignment="1">
      <alignment horizontal="center"/>
    </xf>
    <xf numFmtId="0" fontId="10" fillId="0" borderId="0" xfId="0" applyFont="1"/>
    <xf numFmtId="0" fontId="11" fillId="0" borderId="0" xfId="0" applyFont="1" applyAlignment="1">
      <alignment/>
    </xf>
    <xf numFmtId="0" fontId="11" fillId="0" borderId="0" xfId="0" applyFont="1" applyAlignment="1">
      <alignment horizontal="center"/>
    </xf>
    <xf numFmtId="0" fontId="11" fillId="0" borderId="0" xfId="0" applyFont="1" applyAlignment="1">
      <alignment/>
    </xf>
    <xf numFmtId="1" fontId="11" fillId="0" borderId="0" xfId="0" applyNumberFormat="1" applyFont="1" applyAlignment="1">
      <alignment horizontal="center"/>
    </xf>
    <xf numFmtId="0" fontId="12" fillId="0" borderId="0" xfId="0" applyFont="1" applyAlignment="1">
      <alignment/>
    </xf>
    <xf numFmtId="1" fontId="13" fillId="0" borderId="0" xfId="0" applyNumberFormat="1" applyFont="1" applyAlignment="1">
      <alignment/>
    </xf>
    <xf numFmtId="1" fontId="14" fillId="0" borderId="0" xfId="0" applyNumberFormat="1" applyFont="1" applyAlignment="1">
      <alignment/>
    </xf>
    <xf numFmtId="1" fontId="13" fillId="0" borderId="0" xfId="0" applyNumberFormat="1" applyFont="1" applyAlignment="1">
      <alignment horizontal="right"/>
    </xf>
    <xf numFmtId="0" fontId="15" fillId="0" borderId="0" xfId="0" applyFont="1" applyAlignment="1">
      <alignment horizontal="right"/>
    </xf>
    <xf numFmtId="1" fontId="13" fillId="0" borderId="0" xfId="0" applyNumberFormat="1" applyFont="1" applyAlignment="1">
      <alignment horizontal="center"/>
    </xf>
    <xf numFmtId="0" fontId="16" fillId="0" borderId="0" xfId="0" applyFont="1" applyAlignment="1">
      <alignment/>
    </xf>
    <xf numFmtId="0" fontId="13" fillId="4" borderId="0" xfId="0" applyFont="1" applyFill="1" applyBorder="1" applyAlignment="1">
      <alignment/>
    </xf>
    <xf numFmtId="0" fontId="13" fillId="4" borderId="1" xfId="0" applyFont="1" applyBorder="1" applyAlignment="1">
      <alignment/>
    </xf>
    <xf numFmtId="0" fontId="17" fillId="2" borderId="0" xfId="0" applyFont="1" applyBorder="1" applyAlignment="1">
      <alignment horizontal="center"/>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xf>
    <xf numFmtId="0" fontId="20" fillId="0" borderId="0" xfId="0" applyFont="1" applyAlignment="1">
      <alignment horizontal="center"/>
    </xf>
    <xf numFmtId="0" fontId="20" fillId="2" borderId="0" xfId="0" applyFont="1" applyBorder="1" applyAlignment="1">
      <alignment horizontal="right"/>
    </xf>
    <xf numFmtId="0" fontId="20" fillId="0" borderId="0" xfId="0" applyFont="1" applyAlignment="1">
      <alignment horizontal="right"/>
    </xf>
    <xf numFmtId="0" fontId="20" fillId="3" borderId="0" xfId="0" applyFont="1" applyBorder="1" applyAlignment="1">
      <alignment horizontal="right"/>
    </xf>
    <xf numFmtId="0" fontId="21" fillId="0" borderId="0" xfId="0" applyFont="1" applyAlignment="1">
      <alignment horizontal="right"/>
    </xf>
    <xf numFmtId="0" fontId="22" fillId="0" borderId="0" xfId="0" applyFont="1" applyAlignment="1">
      <alignment horizontal="right"/>
    </xf>
    <xf numFmtId="0" fontId="23" fillId="0" borderId="0" xfId="0" applyFont="1" applyAlignment="1">
      <alignment horizontal="center"/>
    </xf>
    <xf numFmtId="0" fontId="24" fillId="0" borderId="0" xfId="0" applyFont="1" applyAlignment="1">
      <alignment/>
    </xf>
    <xf numFmtId="0" fontId="25" fillId="0" borderId="0" xfId="0" applyFont="1" applyAlignment="1">
      <alignment/>
    </xf>
    <xf numFmtId="0" fontId="26" fillId="0" borderId="0" xfId="0" applyFont="1" applyAlignment="1">
      <alignment horizontal="center"/>
    </xf>
    <xf numFmtId="0" fontId="25" fillId="0" borderId="0" xfId="0" applyFont="1" applyAlignment="1">
      <alignment horizontal="center"/>
    </xf>
    <xf numFmtId="0" fontId="23" fillId="0" borderId="0" xfId="0" applyFont="1" applyAlignment="1">
      <alignment/>
    </xf>
    <xf numFmtId="1" fontId="21" fillId="0" borderId="0" xfId="0" applyNumberFormat="1" applyFont="1" applyAlignment="1">
      <alignment horizontal="center"/>
    </xf>
    <xf numFmtId="0" fontId="25" fillId="0" borderId="0" xfId="0" applyFont="1" applyAlignment="1">
      <alignment horizontal="center"/>
    </xf>
    <xf numFmtId="0" fontId="27" fillId="0" borderId="0" xfId="0" applyFont="1" applyAlignment="1">
      <alignment horizontal="center"/>
    </xf>
    <xf numFmtId="1" fontId="28" fillId="0" borderId="0" xfId="0" applyNumberFormat="1" applyFont="1" applyAlignment="1">
      <alignment horizontal="center"/>
    </xf>
    <xf numFmtId="1" fontId="29" fillId="5" borderId="0" xfId="0" applyNumberFormat="1" applyFont="1" applyFill="1" applyBorder="1" applyAlignment="1">
      <alignment/>
    </xf>
    <xf numFmtId="1" fontId="30" fillId="5" borderId="0" xfId="0" applyNumberFormat="1" applyFont="1" applyBorder="1" applyAlignment="1">
      <alignment horizontal="center"/>
    </xf>
    <xf numFmtId="0" fontId="29" fillId="5" borderId="0" xfId="0" applyFont="1" applyBorder="1" applyAlignment="1">
      <alignment/>
    </xf>
    <xf numFmtId="1" fontId="24" fillId="0" borderId="0" xfId="0" applyNumberFormat="1" applyFont="1" applyAlignment="1">
      <alignment/>
    </xf>
    <xf numFmtId="0" fontId="24" fillId="0" borderId="0" xfId="0" applyFont="1" applyAlignment="1">
      <alignment horizontal="right"/>
    </xf>
    <xf numFmtId="0" fontId="24" fillId="6" borderId="0" xfId="0" applyFont="1" applyFill="1" applyBorder="1" applyAlignment="1">
      <alignment/>
    </xf>
    <xf numFmtId="1" fontId="31" fillId="6" borderId="0" xfId="0" applyNumberFormat="1" applyFont="1" applyBorder="1" applyAlignment="1">
      <alignment horizontal="center"/>
    </xf>
    <xf numFmtId="1" fontId="22" fillId="6" borderId="0" xfId="0" applyNumberFormat="1" applyFont="1" applyBorder="1" applyAlignment="1">
      <alignment horizontal="center"/>
    </xf>
    <xf numFmtId="0" fontId="22" fillId="6" borderId="0" xfId="0" applyFont="1" applyBorder="1" applyAlignment="1">
      <alignment horizontal="center"/>
    </xf>
    <xf numFmtId="1" fontId="24" fillId="6" borderId="0" xfId="0" applyNumberFormat="1" applyFont="1" applyBorder="1" applyAlignment="1">
      <alignment horizontal="center"/>
    </xf>
    <xf numFmtId="1" fontId="24" fillId="0" borderId="0" xfId="0" applyNumberFormat="1" applyFont="1" applyAlignment="1">
      <alignment horizontal="center"/>
    </xf>
    <xf numFmtId="0" fontId="24" fillId="0" borderId="0" xfId="0" applyFont="1" applyAlignment="1">
      <alignment/>
    </xf>
    <xf numFmtId="0" fontId="32" fillId="0" borderId="0" xfId="0" applyFont="1" applyAlignment="1">
      <alignment horizontal="center"/>
    </xf>
    <xf numFmtId="0" fontId="33" fillId="4" borderId="0" xfId="0" applyFont="1" applyBorder="1" applyAlignment="1">
      <alignment/>
    </xf>
    <xf numFmtId="0" fontId="33" fillId="4" borderId="1" xfId="0" applyFont="1" applyBorder="1" applyAlignment="1">
      <alignment/>
    </xf>
    <xf numFmtId="0" fontId="34" fillId="0" borderId="0" xfId="0" applyFont="1" applyAlignment="1">
      <alignment horizontal="center"/>
    </xf>
    <xf numFmtId="0" fontId="34" fillId="2" borderId="0" xfId="0" applyFont="1" applyBorder="1" applyAlignment="1">
      <alignment horizontal="right"/>
    </xf>
    <xf numFmtId="0" fontId="34" fillId="0" borderId="0" xfId="0" applyFont="1" applyAlignment="1">
      <alignment horizontal="right"/>
    </xf>
    <xf numFmtId="0" fontId="34" fillId="3" borderId="0" xfId="0" applyFont="1" applyBorder="1" applyAlignment="1">
      <alignment horizontal="right"/>
    </xf>
    <xf numFmtId="0" fontId="35" fillId="0" borderId="0" xfId="0" applyFont="1" applyAlignment="1">
      <alignment horizontal="right"/>
    </xf>
    <xf numFmtId="0" fontId="11" fillId="0" borderId="2" xfId="0" applyFont="1" applyBorder="1" applyAlignment="1">
      <alignment/>
    </xf>
    <xf numFmtId="0" fontId="11" fillId="0" borderId="2" xfId="0" applyFont="1" applyBorder="1" applyAlignment="1">
      <alignment/>
    </xf>
    <xf numFmtId="1" fontId="11" fillId="0" borderId="1" xfId="0" applyNumberFormat="1" applyFont="1" applyBorder="1" applyAlignment="1">
      <alignment horizontal="center"/>
    </xf>
    <xf numFmtId="0" fontId="36" fillId="0" borderId="3" xfId="0" applyFont="1" applyBorder="1" applyAlignment="1">
      <alignment/>
    </xf>
    <xf numFmtId="1" fontId="11" fillId="0" borderId="4" xfId="0" applyNumberFormat="1" applyFont="1" applyBorder="1" applyAlignment="1">
      <alignment horizontal="center"/>
    </xf>
    <xf numFmtId="1" fontId="37" fillId="5" borderId="0" xfId="0" applyNumberFormat="1" applyFont="1" applyBorder="1" applyAlignment="1">
      <alignment/>
    </xf>
    <xf numFmtId="0" fontId="15" fillId="5" borderId="0" xfId="0" applyFont="1" applyBorder="1" applyAlignment="1">
      <alignment horizontal="right"/>
    </xf>
    <xf numFmtId="1" fontId="38" fillId="6" borderId="0" xfId="0" applyNumberFormat="1" applyFont="1" applyBorder="1" applyAlignment="1">
      <alignment horizontal="center"/>
    </xf>
    <xf numFmtId="1" fontId="13" fillId="6" borderId="0" xfId="0" applyNumberFormat="1" applyFont="1" applyBorder="1" applyAlignment="1">
      <alignment horizontal="center"/>
    </xf>
    <xf numFmtId="0" fontId="11" fillId="4" borderId="0" xfId="0" applyFont="1" applyBorder="1" applyAlignment="1">
      <alignment horizontal="center"/>
    </xf>
    <xf numFmtId="0" fontId="39" fillId="2" borderId="5" xfId="0" applyFont="1" applyBorder="1" applyAlignment="1">
      <alignment horizontal="left"/>
    </xf>
    <xf numFmtId="0" fontId="18" fillId="0" borderId="5" xfId="0" applyFont="1" applyBorder="1" applyAlignment="1">
      <alignment horizontal="left"/>
    </xf>
    <xf numFmtId="0" fontId="4" fillId="0" borderId="5" xfId="0" applyFont="1" applyBorder="1" applyAlignment="1">
      <alignment horizontal="center"/>
    </xf>
    <xf numFmtId="0" fontId="40" fillId="0" borderId="6" xfId="0" applyFont="1" applyBorder="1" applyAlignment="1">
      <alignment horizontal="center"/>
    </xf>
    <xf numFmtId="0" fontId="40" fillId="0" borderId="5" xfId="0" applyFont="1" applyBorder="1" applyAlignment="1">
      <alignment horizontal="center"/>
    </xf>
    <xf numFmtId="0" fontId="40" fillId="2" borderId="5" xfId="0" applyFont="1" applyBorder="1" applyAlignment="1">
      <alignment horizontal="right"/>
    </xf>
    <xf numFmtId="0" fontId="40" fillId="0" borderId="5" xfId="0" applyFont="1" applyBorder="1" applyAlignment="1">
      <alignment horizontal="right"/>
    </xf>
    <xf numFmtId="0" fontId="40" fillId="3" borderId="5" xfId="0" applyFont="1" applyBorder="1" applyAlignment="1">
      <alignment horizontal="right"/>
    </xf>
    <xf numFmtId="0" fontId="41" fillId="0" borderId="5" xfId="0" applyFont="1" applyBorder="1" applyAlignment="1">
      <alignment horizontal="right"/>
    </xf>
    <xf numFmtId="0" fontId="42" fillId="0" borderId="0" xfId="0" applyFont="1" applyAlignment="1">
      <alignment/>
    </xf>
    <xf numFmtId="0" fontId="40" fillId="0" borderId="7" xfId="0" applyFont="1" applyBorder="1" applyAlignment="1">
      <alignment horizontal="center"/>
    </xf>
    <xf numFmtId="164" fontId="42" fillId="0" borderId="8" xfId="0" applyNumberFormat="1" applyFont="1" applyBorder="1" applyAlignment="1">
      <alignment horizontal="center"/>
    </xf>
    <xf numFmtId="0" fontId="42" fillId="0" borderId="9" xfId="0" applyFont="1" applyBorder="1" applyAlignment="1">
      <alignment horizontal="center"/>
    </xf>
    <xf numFmtId="0" fontId="42" fillId="0" borderId="10" xfId="0" applyFont="1" applyBorder="1" applyAlignment="1">
      <alignment horizontal="center"/>
    </xf>
    <xf numFmtId="0" fontId="40" fillId="4" borderId="11" xfId="0" applyFont="1" applyBorder="1" applyAlignment="1">
      <alignment horizontal="center"/>
    </xf>
    <xf numFmtId="1" fontId="42" fillId="4" borderId="7" xfId="0" applyNumberFormat="1" applyFont="1" applyBorder="1" applyAlignment="1">
      <alignment horizontal="center"/>
    </xf>
    <xf numFmtId="0" fontId="42" fillId="4" borderId="9" xfId="0" applyFont="1" applyBorder="1" applyAlignment="1">
      <alignment horizontal="center"/>
    </xf>
    <xf numFmtId="0" fontId="42" fillId="4" borderId="12" xfId="0" applyFont="1" applyBorder="1" applyAlignment="1">
      <alignment horizontal="center"/>
    </xf>
    <xf numFmtId="0" fontId="27" fillId="0" borderId="5" xfId="0" applyFont="1" applyBorder="1" applyAlignment="1">
      <alignment horizontal="left"/>
    </xf>
    <xf numFmtId="0" fontId="43" fillId="0" borderId="13" xfId="0" applyFont="1" applyBorder="1" applyAlignment="1">
      <alignment horizontal="center"/>
    </xf>
    <xf numFmtId="1" fontId="42" fillId="0" borderId="14" xfId="0" applyNumberFormat="1" applyFont="1" applyBorder="1" applyAlignment="1">
      <alignment horizontal="center"/>
    </xf>
    <xf numFmtId="1" fontId="42" fillId="5" borderId="5" xfId="0" applyNumberFormat="1" applyFont="1" applyBorder="1" applyAlignment="1">
      <alignment horizontal="center"/>
    </xf>
    <xf numFmtId="0" fontId="42" fillId="5" borderId="15" xfId="0" applyFont="1" applyBorder="1" applyAlignment="1">
      <alignment horizontal="center"/>
    </xf>
    <xf numFmtId="1" fontId="44" fillId="6" borderId="15" xfId="0" applyNumberFormat="1" applyFont="1" applyBorder="1" applyAlignment="1">
      <alignment horizontal="center"/>
    </xf>
    <xf numFmtId="49" fontId="44" fillId="6" borderId="15" xfId="0" applyNumberFormat="1" applyFont="1" applyBorder="1" applyAlignment="1">
      <alignment horizontal="center"/>
    </xf>
    <xf numFmtId="49" fontId="44" fillId="6" borderId="0" xfId="0" applyNumberFormat="1" applyFont="1" applyBorder="1" applyAlignment="1">
      <alignment horizontal="center"/>
    </xf>
    <xf numFmtId="0" fontId="42" fillId="0" borderId="0" xfId="0" applyFont="1" applyAlignment="1">
      <alignment/>
    </xf>
    <xf numFmtId="0" fontId="32" fillId="0" borderId="5" xfId="0" applyFont="1" applyBorder="1" applyAlignment="1">
      <alignment horizontal="left"/>
    </xf>
    <xf numFmtId="0" fontId="45" fillId="4" borderId="15" xfId="0" applyFont="1" applyBorder="1" applyAlignment="1">
      <alignment horizontal="center"/>
    </xf>
    <xf numFmtId="0" fontId="46" fillId="4" borderId="16" xfId="0" applyFont="1" applyBorder="1" applyAlignment="1">
      <alignment horizontal="center"/>
    </xf>
    <xf numFmtId="0" fontId="39" fillId="2" borderId="0" xfId="0" applyFont="1" applyBorder="1" applyAlignment="1">
      <alignment horizontal="left"/>
    </xf>
    <xf numFmtId="0" fontId="18" fillId="0" borderId="0" xfId="0" applyFont="1" applyAlignment="1">
      <alignment horizontal="left"/>
    </xf>
    <xf numFmtId="0" fontId="40" fillId="0" borderId="2" xfId="0" applyFont="1" applyBorder="1" applyAlignment="1">
      <alignment horizontal="center"/>
    </xf>
    <xf numFmtId="0" fontId="40" fillId="0" borderId="0" xfId="0" applyFont="1" applyAlignment="1">
      <alignment horizontal="center"/>
    </xf>
    <xf numFmtId="0" fontId="40" fillId="2" borderId="0" xfId="0" applyFont="1" applyBorder="1" applyAlignment="1">
      <alignment horizontal="right"/>
    </xf>
    <xf numFmtId="0" fontId="40" fillId="0" borderId="0" xfId="0" applyFont="1" applyAlignment="1">
      <alignment horizontal="right"/>
    </xf>
    <xf numFmtId="0" fontId="40" fillId="3" borderId="0" xfId="0" applyFont="1" applyBorder="1" applyAlignment="1">
      <alignment horizontal="right"/>
    </xf>
    <xf numFmtId="0" fontId="41" fillId="0" borderId="0" xfId="0" applyFont="1" applyAlignment="1">
      <alignment horizontal="right"/>
    </xf>
    <xf numFmtId="0" fontId="40" fillId="0" borderId="17" xfId="0" applyFont="1" applyBorder="1" applyAlignment="1">
      <alignment horizontal="center"/>
    </xf>
    <xf numFmtId="164" fontId="42" fillId="0" borderId="0" xfId="0" applyNumberFormat="1" applyFont="1" applyAlignment="1">
      <alignment horizontal="center"/>
    </xf>
    <xf numFmtId="0" fontId="42" fillId="0" borderId="0" xfId="0" applyFont="1" applyAlignment="1">
      <alignment horizontal="center"/>
    </xf>
    <xf numFmtId="0" fontId="42" fillId="0" borderId="18" xfId="0" applyFont="1" applyBorder="1" applyAlignment="1">
      <alignment horizontal="center"/>
    </xf>
    <xf numFmtId="0" fontId="40" fillId="4" borderId="19" xfId="0" applyFont="1" applyBorder="1" applyAlignment="1">
      <alignment horizontal="center"/>
    </xf>
    <xf numFmtId="1" fontId="42" fillId="4" borderId="0" xfId="0" applyNumberFormat="1" applyFont="1" applyBorder="1" applyAlignment="1">
      <alignment horizontal="center"/>
    </xf>
    <xf numFmtId="0" fontId="42" fillId="4" borderId="0" xfId="0" applyFont="1" applyBorder="1" applyAlignment="1">
      <alignment horizontal="center"/>
    </xf>
    <xf numFmtId="0" fontId="27" fillId="0" borderId="0" xfId="0" applyFont="1" applyAlignment="1">
      <alignment horizontal="left"/>
    </xf>
    <xf numFmtId="0" fontId="43" fillId="0" borderId="0" xfId="0" applyFont="1" applyAlignment="1">
      <alignment horizontal="center"/>
    </xf>
    <xf numFmtId="1" fontId="42" fillId="0" borderId="0" xfId="0" applyNumberFormat="1" applyFont="1" applyAlignment="1">
      <alignment horizontal="center"/>
    </xf>
    <xf numFmtId="1" fontId="42" fillId="5" borderId="0" xfId="0" applyNumberFormat="1" applyFont="1" applyBorder="1" applyAlignment="1">
      <alignment horizontal="center"/>
    </xf>
    <xf numFmtId="0" fontId="42" fillId="5" borderId="0" xfId="0" applyFont="1" applyBorder="1" applyAlignment="1">
      <alignment horizontal="center"/>
    </xf>
    <xf numFmtId="1" fontId="44" fillId="6" borderId="0" xfId="0" applyNumberFormat="1" applyFont="1" applyBorder="1" applyAlignment="1">
      <alignment horizontal="center"/>
    </xf>
    <xf numFmtId="0" fontId="32" fillId="0" borderId="0" xfId="0" applyFont="1" applyAlignment="1">
      <alignment horizontal="left"/>
    </xf>
    <xf numFmtId="0" fontId="45" fillId="4" borderId="0" xfId="0" applyFont="1" applyBorder="1" applyAlignment="1">
      <alignment horizontal="center"/>
    </xf>
    <xf numFmtId="0" fontId="46" fillId="4" borderId="1" xfId="0" applyFont="1" applyBorder="1" applyAlignment="1">
      <alignment horizontal="center"/>
    </xf>
    <xf numFmtId="0" fontId="3" fillId="0" borderId="0" xfId="0" applyFont="1" applyAlignment="1">
      <alignment horizontal="left"/>
    </xf>
    <xf numFmtId="1" fontId="47" fillId="7" borderId="19" xfId="0" applyNumberFormat="1" applyFont="1" applyFill="1" applyBorder="1" applyAlignment="1">
      <alignment horizontal="center"/>
    </xf>
    <xf numFmtId="0" fontId="42" fillId="2" borderId="0" xfId="0" applyFont="1" applyBorder="1" applyAlignment="1">
      <alignment horizontal="center"/>
    </xf>
    <xf numFmtId="0" fontId="3" fillId="2" borderId="0" xfId="0" applyFont="1" applyBorder="1" applyAlignment="1">
      <alignment/>
    </xf>
    <xf numFmtId="0" fontId="48" fillId="7" borderId="0" xfId="0" applyFont="1" applyBorder="1" applyAlignment="1">
      <alignment horizontal="center"/>
    </xf>
    <xf numFmtId="0" fontId="5" fillId="7" borderId="20" xfId="0" applyFont="1" applyBorder="1" applyAlignment="1">
      <alignment horizontal="right"/>
    </xf>
    <xf numFmtId="0" fontId="5" fillId="7" borderId="0" xfId="0" applyFont="1" applyBorder="1" applyAlignment="1">
      <alignment horizontal="right"/>
    </xf>
    <xf numFmtId="0" fontId="6" fillId="7" borderId="0" xfId="0" applyFont="1" applyBorder="1" applyAlignment="1">
      <alignment horizontal="right"/>
    </xf>
    <xf numFmtId="1" fontId="7" fillId="7" borderId="0" xfId="0" applyNumberFormat="1" applyFont="1" applyBorder="1" applyAlignment="1">
      <alignment horizontal="center"/>
    </xf>
    <xf numFmtId="1" fontId="5" fillId="7" borderId="0" xfId="0" applyNumberFormat="1" applyFont="1" applyBorder="1" applyAlignment="1">
      <alignment horizontal="center"/>
    </xf>
    <xf numFmtId="0" fontId="49" fillId="7" borderId="0" xfId="0" applyFont="1" applyBorder="1" applyAlignment="1">
      <alignment horizontal="center"/>
    </xf>
    <xf numFmtId="0" fontId="34" fillId="7" borderId="0" xfId="0" applyFont="1" applyBorder="1" applyAlignment="1">
      <alignment horizontal="center"/>
    </xf>
    <xf numFmtId="0" fontId="50" fillId="7" borderId="0" xfId="0" applyFont="1" applyBorder="1" applyAlignment="1">
      <alignment horizontal="center"/>
    </xf>
    <xf numFmtId="0" fontId="51" fillId="7" borderId="0" xfId="0" applyFont="1" applyBorder="1" applyAlignment="1">
      <alignment horizontal="center"/>
    </xf>
    <xf numFmtId="0" fontId="52" fillId="0" borderId="0" xfId="0" applyFont="1" applyAlignment="1">
      <alignment/>
    </xf>
    <xf numFmtId="0" fontId="53" fillId="0" borderId="0" xfId="0" applyFont="1" applyAlignment="1">
      <alignment/>
    </xf>
    <xf numFmtId="164" fontId="54" fillId="7" borderId="0" xfId="0" applyNumberFormat="1" applyFont="1" applyBorder="1" applyAlignment="1">
      <alignment horizontal="center"/>
    </xf>
    <xf numFmtId="1" fontId="54" fillId="7" borderId="0" xfId="0" applyNumberFormat="1" applyFont="1" applyBorder="1" applyAlignment="1">
      <alignment horizontal="center"/>
    </xf>
    <xf numFmtId="1" fontId="54" fillId="7" borderId="18" xfId="0" applyNumberFormat="1" applyFont="1" applyBorder="1" applyAlignment="1">
      <alignment horizontal="center"/>
    </xf>
    <xf numFmtId="1" fontId="47" fillId="7" borderId="19" xfId="0" applyNumberFormat="1" applyFont="1" applyBorder="1" applyAlignment="1">
      <alignment horizontal="center"/>
    </xf>
    <xf numFmtId="164" fontId="55" fillId="4" borderId="0" xfId="0" applyNumberFormat="1" applyFont="1" applyBorder="1" applyAlignment="1">
      <alignment horizontal="center"/>
    </xf>
    <xf numFmtId="1" fontId="55" fillId="4" borderId="0" xfId="0" applyNumberFormat="1" applyFont="1" applyBorder="1" applyAlignment="1">
      <alignment horizontal="center"/>
    </xf>
    <xf numFmtId="1" fontId="55" fillId="4" borderId="18" xfId="0" applyNumberFormat="1" applyFont="1" applyBorder="1" applyAlignment="1">
      <alignment horizontal="center"/>
    </xf>
    <xf numFmtId="0" fontId="12" fillId="0" borderId="20" xfId="0" applyFont="1" applyBorder="1" applyAlignment="1">
      <alignment/>
    </xf>
    <xf numFmtId="1" fontId="55" fillId="0" borderId="20" xfId="0" applyNumberFormat="1" applyFont="1" applyBorder="1" applyAlignment="1">
      <alignment horizontal="right"/>
    </xf>
    <xf numFmtId="1" fontId="13" fillId="5" borderId="20" xfId="0" applyNumberFormat="1" applyFont="1" applyBorder="1" applyAlignment="1">
      <alignment/>
    </xf>
    <xf numFmtId="1" fontId="13" fillId="5" borderId="0" xfId="0" applyNumberFormat="1" applyFont="1" applyBorder="1" applyAlignment="1">
      <alignment/>
    </xf>
    <xf numFmtId="0" fontId="56" fillId="5" borderId="0" xfId="0" applyFont="1" applyBorder="1" applyAlignment="1">
      <alignment horizontal="right"/>
    </xf>
    <xf numFmtId="1" fontId="57" fillId="6" borderId="0" xfId="0" applyNumberFormat="1" applyFont="1" applyBorder="1" applyAlignment="1">
      <alignment horizontal="center"/>
    </xf>
    <xf numFmtId="164" fontId="57" fillId="6" borderId="0" xfId="0" applyNumberFormat="1" applyFont="1" applyBorder="1" applyAlignment="1">
      <alignment horizontal="center"/>
    </xf>
    <xf numFmtId="0" fontId="16" fillId="0" borderId="20" xfId="0" applyFont="1" applyBorder="1" applyAlignment="1">
      <alignment/>
    </xf>
    <xf numFmtId="164" fontId="13" fillId="4" borderId="0" xfId="0" applyNumberFormat="1" applyFont="1" applyBorder="1" applyAlignment="1">
      <alignment horizontal="center"/>
    </xf>
    <xf numFmtId="9" fontId="13" fillId="4" borderId="1" xfId="0" applyNumberFormat="1" applyFont="1" applyBorder="1" applyAlignment="1">
      <alignment horizontal="center"/>
    </xf>
    <xf numFmtId="0" fontId="37" fillId="0" borderId="0" xfId="0" applyFont="1" applyAlignment="1">
      <alignment/>
    </xf>
    <xf numFmtId="0" fontId="18" fillId="7" borderId="21" xfId="0" applyFont="1" applyBorder="1" applyAlignment="1">
      <alignment horizontal="center"/>
    </xf>
    <xf numFmtId="0" fontId="4" fillId="7" borderId="0" xfId="0" applyFont="1" applyBorder="1" applyAlignment="1">
      <alignment horizontal="center"/>
    </xf>
    <xf numFmtId="0" fontId="34" fillId="7" borderId="2" xfId="0" applyFont="1" applyBorder="1" applyAlignment="1">
      <alignment horizontal="right"/>
    </xf>
    <xf numFmtId="0" fontId="34" fillId="7" borderId="0" xfId="0" applyFont="1" applyBorder="1" applyAlignment="1">
      <alignment horizontal="right"/>
    </xf>
    <xf numFmtId="0" fontId="35" fillId="7" borderId="0" xfId="0" applyFont="1" applyBorder="1" applyAlignment="1">
      <alignment horizontal="center"/>
    </xf>
    <xf numFmtId="1" fontId="58" fillId="7" borderId="0" xfId="0" applyNumberFormat="1" applyFont="1" applyBorder="1" applyAlignment="1">
      <alignment horizontal="center"/>
    </xf>
    <xf numFmtId="0" fontId="58" fillId="7" borderId="0" xfId="0" applyFont="1" applyBorder="1" applyAlignment="1">
      <alignment horizontal="center"/>
    </xf>
    <xf numFmtId="0" fontId="58" fillId="4" borderId="19" xfId="0" applyFont="1" applyBorder="1" applyAlignment="1">
      <alignment/>
    </xf>
    <xf numFmtId="1" fontId="58" fillId="4" borderId="0" xfId="0" applyNumberFormat="1" applyFont="1" applyBorder="1" applyAlignment="1">
      <alignment horizontal="center"/>
    </xf>
    <xf numFmtId="0" fontId="58" fillId="4" borderId="18" xfId="0" applyFont="1" applyBorder="1" applyAlignment="1">
      <alignment horizontal="center"/>
    </xf>
    <xf numFmtId="0" fontId="27" fillId="0" borderId="22" xfId="0" applyFont="1" applyBorder="1" applyAlignment="1">
      <alignment horizontal="center"/>
    </xf>
    <xf numFmtId="1" fontId="55" fillId="0" borderId="2" xfId="0" applyNumberFormat="1" applyFont="1" applyBorder="1" applyAlignment="1">
      <alignment horizontal="right"/>
    </xf>
    <xf numFmtId="1" fontId="37" fillId="5" borderId="2" xfId="0" applyNumberFormat="1" applyFont="1" applyBorder="1" applyAlignment="1">
      <alignment/>
    </xf>
    <xf numFmtId="1" fontId="59" fillId="5" borderId="0" xfId="0" applyNumberFormat="1" applyFont="1" applyBorder="1" applyAlignment="1">
      <alignment/>
    </xf>
    <xf numFmtId="1" fontId="37" fillId="5" borderId="0" xfId="0" applyNumberFormat="1" applyFont="1" applyBorder="1" applyAlignment="1">
      <alignment horizontal="right"/>
    </xf>
    <xf numFmtId="0" fontId="56" fillId="5" borderId="1" xfId="0" applyFont="1" applyBorder="1" applyAlignment="1">
      <alignment horizontal="right"/>
    </xf>
    <xf numFmtId="1" fontId="37" fillId="6" borderId="0" xfId="0" applyNumberFormat="1" applyFont="1" applyBorder="1" applyAlignment="1">
      <alignment horizontal="center"/>
    </xf>
    <xf numFmtId="0" fontId="32" fillId="0" borderId="22" xfId="0" applyFont="1" applyBorder="1" applyAlignment="1">
      <alignment horizontal="center"/>
    </xf>
    <xf numFmtId="0" fontId="3" fillId="7" borderId="0" xfId="0" applyFont="1" applyBorder="1" applyAlignment="1">
      <alignment/>
    </xf>
    <xf numFmtId="0" fontId="5" fillId="7" borderId="2" xfId="0" applyFont="1" applyBorder="1" applyAlignment="1">
      <alignment horizontal="right"/>
    </xf>
    <xf numFmtId="1" fontId="5" fillId="7" borderId="0" xfId="0" applyNumberFormat="1" applyFont="1" applyBorder="1" applyAlignment="1">
      <alignment horizontal="right"/>
    </xf>
    <xf numFmtId="0" fontId="6" fillId="7" borderId="0" xfId="0" applyFont="1" applyBorder="1" applyAlignment="1">
      <alignment horizontal="center"/>
    </xf>
    <xf numFmtId="0" fontId="49" fillId="8" borderId="0" xfId="0" applyFont="1" applyFill="1" applyBorder="1" applyAlignment="1">
      <alignment horizontal="center"/>
    </xf>
    <xf numFmtId="0" fontId="12" fillId="0" borderId="2" xfId="0" applyFont="1" applyBorder="1" applyAlignment="1">
      <alignment/>
    </xf>
    <xf numFmtId="1" fontId="13" fillId="5" borderId="2" xfId="0" applyNumberFormat="1" applyFont="1" applyBorder="1" applyAlignment="1">
      <alignment/>
    </xf>
    <xf numFmtId="0" fontId="16" fillId="0" borderId="2" xfId="0" applyFont="1" applyBorder="1" applyAlignment="1">
      <alignment/>
    </xf>
    <xf numFmtId="9" fontId="60" fillId="4" borderId="1" xfId="0" applyNumberFormat="1" applyFont="1" applyBorder="1" applyAlignment="1">
      <alignment horizontal="center"/>
    </xf>
    <xf numFmtId="0" fontId="18" fillId="7" borderId="0" xfId="0" applyFont="1" applyBorder="1" applyAlignment="1">
      <alignment/>
    </xf>
    <xf numFmtId="0" fontId="27" fillId="0" borderId="2" xfId="0" applyFont="1" applyBorder="1" applyAlignment="1">
      <alignment/>
    </xf>
    <xf numFmtId="0" fontId="32" fillId="0" borderId="2" xfId="0" applyFont="1" applyBorder="1" applyAlignment="1">
      <alignment/>
    </xf>
    <xf numFmtId="0" fontId="18" fillId="7" borderId="0" xfId="0" applyFont="1" applyBorder="1" applyAlignment="1">
      <alignment horizontal="left"/>
    </xf>
    <xf numFmtId="0" fontId="27" fillId="0" borderId="2" xfId="0" applyFont="1" applyBorder="1" applyAlignment="1">
      <alignment horizontal="left"/>
    </xf>
    <xf numFmtId="0" fontId="32" fillId="0" borderId="2" xfId="0" applyFont="1" applyBorder="1" applyAlignment="1">
      <alignment horizontal="left"/>
    </xf>
    <xf numFmtId="0" fontId="5" fillId="7" borderId="0" xfId="0" applyFont="1" applyBorder="1" applyAlignment="1">
      <alignment horizontal="center"/>
    </xf>
    <xf numFmtId="0" fontId="61" fillId="0" borderId="0" xfId="0" applyFont="1" applyAlignment="1">
      <alignment horizontal="left"/>
    </xf>
    <xf numFmtId="0" fontId="62" fillId="0" borderId="0" xfId="0" applyFont="1" applyAlignment="1">
      <alignment horizontal="left"/>
    </xf>
    <xf numFmtId="0" fontId="63" fillId="0" borderId="0" xfId="0" applyFont="1" applyAlignment="1">
      <alignment horizontal="center"/>
    </xf>
    <xf numFmtId="0" fontId="64" fillId="0" borderId="2" xfId="0" applyFont="1" applyBorder="1" applyAlignment="1">
      <alignment horizontal="right"/>
    </xf>
    <xf numFmtId="0" fontId="64" fillId="0" borderId="0" xfId="0" applyFont="1" applyAlignment="1">
      <alignment horizontal="right"/>
    </xf>
    <xf numFmtId="1" fontId="64" fillId="0" borderId="0" xfId="0" applyNumberFormat="1" applyFont="1" applyAlignment="1">
      <alignment horizontal="right"/>
    </xf>
    <xf numFmtId="0" fontId="65" fillId="0" borderId="0" xfId="0" applyFont="1" applyAlignment="1">
      <alignment horizontal="center"/>
    </xf>
    <xf numFmtId="0" fontId="64" fillId="0" borderId="0" xfId="0" applyFont="1" applyAlignment="1">
      <alignment horizontal="center"/>
    </xf>
    <xf numFmtId="0" fontId="66" fillId="0" borderId="0" xfId="0" applyFont="1" applyAlignment="1">
      <alignment horizontal="center"/>
    </xf>
    <xf numFmtId="0" fontId="67" fillId="0" borderId="0" xfId="0" applyFont="1" applyAlignment="1">
      <alignment horizontal="center"/>
    </xf>
    <xf numFmtId="0" fontId="68" fillId="0" borderId="2" xfId="0" applyFont="1" applyBorder="1" applyAlignment="1">
      <alignment horizontal="left"/>
    </xf>
    <xf numFmtId="1" fontId="69" fillId="0" borderId="2" xfId="0" applyNumberFormat="1" applyFont="1" applyBorder="1" applyAlignment="1">
      <alignment horizontal="right"/>
    </xf>
    <xf numFmtId="1" fontId="70" fillId="0" borderId="0" xfId="0" applyNumberFormat="1" applyFont="1" applyAlignment="1">
      <alignment horizontal="center"/>
    </xf>
    <xf numFmtId="1" fontId="71" fillId="0" borderId="2" xfId="0" applyNumberFormat="1" applyFont="1" applyBorder="1" applyAlignment="1">
      <alignment/>
    </xf>
    <xf numFmtId="1" fontId="71" fillId="0" borderId="0" xfId="0" applyNumberFormat="1" applyFont="1" applyAlignment="1">
      <alignment/>
    </xf>
    <xf numFmtId="1" fontId="72" fillId="0" borderId="0" xfId="0" applyNumberFormat="1" applyFont="1" applyAlignment="1">
      <alignment horizontal="center"/>
    </xf>
    <xf numFmtId="164" fontId="71" fillId="0" borderId="0" xfId="0" applyNumberFormat="1" applyFont="1" applyAlignment="1">
      <alignment horizontal="center"/>
    </xf>
    <xf numFmtId="9" fontId="71" fillId="0" borderId="1" xfId="0" applyNumberFormat="1" applyFont="1" applyBorder="1" applyAlignment="1">
      <alignment horizontal="center"/>
    </xf>
    <xf numFmtId="0" fontId="71" fillId="0" borderId="0" xfId="0" applyFont="1" applyAlignment="1">
      <alignment/>
    </xf>
    <xf numFmtId="0" fontId="48" fillId="8" borderId="0" xfId="0" applyFont="1" applyBorder="1" applyAlignment="1">
      <alignment horizontal="center"/>
    </xf>
    <xf numFmtId="0" fontId="5" fillId="8" borderId="2" xfId="0" applyFont="1" applyBorder="1" applyAlignment="1">
      <alignment horizontal="right"/>
    </xf>
    <xf numFmtId="0" fontId="5" fillId="8" borderId="0" xfId="0" applyFont="1" applyBorder="1" applyAlignment="1">
      <alignment horizontal="right"/>
    </xf>
    <xf numFmtId="0" fontId="6" fillId="8" borderId="0" xfId="0" applyFont="1" applyBorder="1" applyAlignment="1">
      <alignment horizontal="right"/>
    </xf>
    <xf numFmtId="1" fontId="5" fillId="8" borderId="0" xfId="0" applyNumberFormat="1" applyFont="1" applyBorder="1" applyAlignment="1">
      <alignment horizontal="right"/>
    </xf>
    <xf numFmtId="1" fontId="6" fillId="8" borderId="0" xfId="0" applyNumberFormat="1" applyFont="1" applyBorder="1" applyAlignment="1">
      <alignment horizontal="right"/>
    </xf>
    <xf numFmtId="1" fontId="7" fillId="8" borderId="0" xfId="0" applyNumberFormat="1" applyFont="1" applyBorder="1" applyAlignment="1">
      <alignment horizontal="center"/>
    </xf>
    <xf numFmtId="0" fontId="6" fillId="8" borderId="0" xfId="0" applyFont="1" applyBorder="1" applyAlignment="1">
      <alignment horizontal="center"/>
    </xf>
    <xf numFmtId="0" fontId="5" fillId="8" borderId="0" xfId="0" applyFont="1" applyBorder="1" applyAlignment="1">
      <alignment horizontal="center"/>
    </xf>
    <xf numFmtId="0" fontId="51" fillId="8" borderId="0" xfId="0" applyFont="1" applyBorder="1" applyAlignment="1">
      <alignment horizontal="center"/>
    </xf>
    <xf numFmtId="0" fontId="73" fillId="8" borderId="0" xfId="0" applyFont="1" applyBorder="1" applyAlignment="1">
      <alignment horizontal="center"/>
    </xf>
    <xf numFmtId="2" fontId="57" fillId="6" borderId="0" xfId="0" applyNumberFormat="1" applyFont="1" applyBorder="1" applyAlignment="1">
      <alignment horizontal="center"/>
    </xf>
    <xf numFmtId="0" fontId="8" fillId="8" borderId="0" xfId="0" applyFont="1" applyBorder="1" applyAlignment="1">
      <alignment horizontal="center"/>
    </xf>
    <xf numFmtId="0" fontId="3" fillId="7" borderId="0" xfId="0" applyFont="1" applyBorder="1" applyAlignment="1">
      <alignment horizontal="left"/>
    </xf>
    <xf numFmtId="0" fontId="9" fillId="8" borderId="0" xfId="0" applyFont="1" applyBorder="1" applyAlignment="1">
      <alignment horizontal="center"/>
    </xf>
    <xf numFmtId="0" fontId="12" fillId="0" borderId="2" xfId="0" applyFont="1" applyBorder="1" applyAlignment="1">
      <alignment horizontal="left"/>
    </xf>
    <xf numFmtId="0" fontId="16" fillId="0" borderId="2" xfId="0" applyFont="1" applyBorder="1" applyAlignment="1">
      <alignment horizontal="left"/>
    </xf>
    <xf numFmtId="0" fontId="74" fillId="0" borderId="0" xfId="0" applyFont="1" applyAlignment="1">
      <alignment horizontal="center"/>
    </xf>
    <xf numFmtId="0" fontId="75" fillId="0" borderId="0" xfId="0" applyFont="1" applyAlignment="1">
      <alignment/>
    </xf>
    <xf numFmtId="0" fontId="76" fillId="0" borderId="0" xfId="0" applyFont="1" applyAlignment="1">
      <alignment horizontal="center"/>
    </xf>
    <xf numFmtId="0" fontId="77" fillId="0" borderId="2" xfId="0" applyFont="1" applyBorder="1" applyAlignment="1">
      <alignment horizontal="right"/>
    </xf>
    <xf numFmtId="0" fontId="77" fillId="0" borderId="0" xfId="0" applyFont="1" applyAlignment="1">
      <alignment horizontal="right"/>
    </xf>
    <xf numFmtId="1" fontId="77" fillId="0" borderId="0" xfId="0" applyNumberFormat="1" applyFont="1" applyAlignment="1">
      <alignment horizontal="right"/>
    </xf>
    <xf numFmtId="0" fontId="78" fillId="0" borderId="0" xfId="0" applyFont="1" applyAlignment="1">
      <alignment horizontal="center"/>
    </xf>
    <xf numFmtId="0" fontId="79" fillId="0" borderId="2" xfId="0" applyFont="1" applyBorder="1" applyAlignment="1">
      <alignment/>
    </xf>
    <xf numFmtId="1" fontId="80" fillId="0" borderId="2" xfId="0" applyNumberFormat="1" applyFont="1" applyBorder="1" applyAlignment="1">
      <alignment horizontal="right"/>
    </xf>
    <xf numFmtId="1" fontId="81" fillId="0" borderId="0" xfId="0" applyNumberFormat="1" applyFont="1" applyAlignment="1">
      <alignment horizontal="center"/>
    </xf>
    <xf numFmtId="1" fontId="82" fillId="0" borderId="2" xfId="0" applyNumberFormat="1" applyFont="1" applyBorder="1" applyAlignment="1">
      <alignment/>
    </xf>
    <xf numFmtId="1" fontId="82" fillId="0" borderId="0" xfId="0" applyNumberFormat="1" applyFont="1" applyAlignment="1">
      <alignment/>
    </xf>
    <xf numFmtId="164" fontId="83" fillId="0" borderId="0" xfId="0" applyNumberFormat="1" applyFont="1" applyAlignment="1">
      <alignment horizontal="center"/>
    </xf>
    <xf numFmtId="1" fontId="83" fillId="0" borderId="0" xfId="0" applyNumberFormat="1" applyFont="1" applyAlignment="1">
      <alignment horizontal="center"/>
    </xf>
    <xf numFmtId="0" fontId="82" fillId="0" borderId="0" xfId="0" applyFont="1" applyAlignment="1">
      <alignment/>
    </xf>
    <xf numFmtId="0" fontId="82" fillId="0" borderId="1" xfId="0" applyFont="1" applyBorder="1" applyAlignment="1">
      <alignment/>
    </xf>
    <xf numFmtId="0" fontId="50" fillId="8" borderId="0" xfId="0" applyFont="1" applyBorder="1" applyAlignment="1">
      <alignment horizontal="center"/>
    </xf>
    <xf numFmtId="0" fontId="84" fillId="0" borderId="0" xfId="0" applyFont="1" applyAlignment="1">
      <alignment horizontal="center"/>
    </xf>
    <xf numFmtId="0" fontId="85" fillId="8" borderId="0" xfId="0" applyFont="1" applyBorder="1" applyAlignment="1">
      <alignment horizontal="center"/>
    </xf>
    <xf numFmtId="0" fontId="49" fillId="8" borderId="0" xfId="0" applyFont="1" applyBorder="1" applyAlignment="1">
      <alignment horizontal="center" vertical="center"/>
    </xf>
    <xf numFmtId="0" fontId="86" fillId="0" borderId="0" xfId="0" applyFont="1" applyAlignment="1">
      <alignment/>
    </xf>
    <xf numFmtId="0" fontId="2" fillId="0" borderId="0" xfId="0" applyFont="1" applyAlignment="1">
      <alignment/>
    </xf>
    <xf numFmtId="0" fontId="5" fillId="0" borderId="2" xfId="0" applyFont="1" applyBorder="1" applyAlignment="1">
      <alignment horizontal="right"/>
    </xf>
    <xf numFmtId="0" fontId="49" fillId="0" borderId="0" xfId="0" applyFont="1" applyAlignment="1">
      <alignment horizontal="center"/>
    </xf>
    <xf numFmtId="1" fontId="13" fillId="0" borderId="2" xfId="0" applyNumberFormat="1" applyFont="1" applyBorder="1" applyAlignment="1">
      <alignment/>
    </xf>
    <xf numFmtId="1" fontId="57" fillId="0" borderId="0" xfId="0" applyNumberFormat="1" applyFont="1" applyAlignment="1">
      <alignment horizontal="center"/>
    </xf>
    <xf numFmtId="0" fontId="13" fillId="0" borderId="0" xfId="0" applyFont="1" applyAlignment="1">
      <alignment/>
    </xf>
    <xf numFmtId="0" fontId="13" fillId="0" borderId="1" xfId="0" applyFont="1" applyBorder="1" applyAlignment="1">
      <alignment/>
    </xf>
    <xf numFmtId="0" fontId="4" fillId="8" borderId="0" xfId="0" applyFont="1" applyBorder="1" applyAlignment="1">
      <alignment horizontal="center"/>
    </xf>
    <xf numFmtId="0" fontId="87" fillId="0" borderId="0" xfId="0" applyFont="1" applyAlignment="1">
      <alignment/>
    </xf>
    <xf numFmtId="0" fontId="88" fillId="0" borderId="0" xfId="0" applyFont="1" applyAlignment="1">
      <alignment horizontal="center"/>
    </xf>
    <xf numFmtId="1" fontId="89" fillId="0" borderId="0" xfId="0" applyNumberFormat="1" applyFont="1" applyAlignment="1">
      <alignment horizontal="center"/>
    </xf>
    <xf numFmtId="0" fontId="90" fillId="0" borderId="0" xfId="0" applyFont="1" applyAlignment="1">
      <alignment/>
    </xf>
    <xf numFmtId="0" fontId="91" fillId="0" borderId="0" xfId="0" applyFont="1" applyAlignment="1">
      <alignment/>
    </xf>
    <xf numFmtId="0" fontId="51" fillId="0" borderId="0" xfId="0" applyFont="1" applyAlignment="1">
      <alignment horizontal="center"/>
    </xf>
    <xf numFmtId="0" fontId="92" fillId="0" borderId="0" xfId="0" applyFont="1" applyAlignment="1">
      <alignment horizontal="center"/>
    </xf>
    <xf numFmtId="0" fontId="71" fillId="0" borderId="1" xfId="0" applyFont="1" applyBorder="1" applyAlignment="1">
      <alignment/>
    </xf>
    <xf numFmtId="0" fontId="93" fillId="5" borderId="1" xfId="0" applyFont="1" applyBorder="1" applyAlignment="1">
      <alignment horizontal="right"/>
    </xf>
    <xf numFmtId="0" fontId="93" fillId="5" borderId="0" xfId="0" applyFont="1" applyBorder="1" applyAlignment="1">
      <alignment horizontal="right"/>
    </xf>
    <xf numFmtId="0" fontId="15" fillId="5" borderId="1" xfId="0" applyFont="1" applyBorder="1" applyAlignment="1">
      <alignment horizontal="right"/>
    </xf>
    <xf numFmtId="0" fontId="7" fillId="8" borderId="0" xfId="0" applyFont="1" applyBorder="1" applyAlignment="1">
      <alignment horizontal="center"/>
    </xf>
    <xf numFmtId="1" fontId="55" fillId="0" borderId="22" xfId="0" applyNumberFormat="1" applyFont="1" applyBorder="1" applyAlignment="1">
      <alignment horizontal="right"/>
    </xf>
    <xf numFmtId="1" fontId="11" fillId="0" borderId="21" xfId="0" applyNumberFormat="1" applyFont="1" applyBorder="1" applyAlignment="1">
      <alignment horizontal="center"/>
    </xf>
    <xf numFmtId="1" fontId="55" fillId="0" borderId="0" xfId="0" applyNumberFormat="1" applyFont="1" applyAlignment="1">
      <alignment horizontal="right"/>
    </xf>
    <xf numFmtId="9" fontId="13" fillId="4" borderId="0" xfId="0" applyNumberFormat="1" applyFont="1" applyBorder="1" applyAlignment="1">
      <alignment horizontal="center"/>
    </xf>
    <xf numFmtId="0" fontId="41" fillId="8" borderId="0" xfId="0" applyFont="1" applyBorder="1" applyAlignment="1">
      <alignment horizontal="center"/>
    </xf>
    <xf numFmtId="0" fontId="94" fillId="8" borderId="0" xfId="0" applyFont="1" applyBorder="1" applyAlignment="1">
      <alignment horizontal="center"/>
    </xf>
    <xf numFmtId="0" fontId="95" fillId="0" borderId="0" xfId="0" applyFont="1" applyAlignment="1">
      <alignment horizontal="center"/>
    </xf>
    <xf numFmtId="0" fontId="96" fillId="0" borderId="0" xfId="0" applyFont="1" applyAlignment="1">
      <alignment horizontal="left"/>
    </xf>
    <xf numFmtId="0" fontId="5" fillId="8" borderId="0" xfId="0" applyFont="1" applyBorder="1" applyAlignment="1">
      <alignment horizontal="right" wrapText="1"/>
    </xf>
    <xf numFmtId="1" fontId="6" fillId="8" borderId="0" xfId="0" applyNumberFormat="1" applyFont="1" applyBorder="1" applyAlignment="1">
      <alignment horizontal="center"/>
    </xf>
    <xf numFmtId="0" fontId="97" fillId="8" borderId="0" xfId="0" applyFont="1" applyBorder="1" applyAlignment="1">
      <alignment horizontal="center"/>
    </xf>
    <xf numFmtId="0" fontId="96" fillId="0" borderId="0" xfId="0" applyFont="1" applyAlignment="1">
      <alignment horizontal="left"/>
    </xf>
    <xf numFmtId="164" fontId="72" fillId="0" borderId="0" xfId="0" applyNumberFormat="1" applyFont="1" applyAlignment="1">
      <alignment horizontal="center"/>
    </xf>
    <xf numFmtId="0" fontId="74" fillId="2" borderId="0" xfId="0" applyFont="1" applyBorder="1" applyAlignment="1">
      <alignment horizontal="center"/>
    </xf>
    <xf numFmtId="0" fontId="98" fillId="7" borderId="0" xfId="0" applyFont="1" applyBorder="1" applyAlignment="1">
      <alignment horizontal="left"/>
    </xf>
    <xf numFmtId="0" fontId="76" fillId="8" borderId="0" xfId="0" applyFont="1" applyBorder="1" applyAlignment="1">
      <alignment horizontal="center"/>
    </xf>
    <xf numFmtId="0" fontId="77" fillId="8" borderId="2" xfId="0" applyFont="1" applyBorder="1" applyAlignment="1">
      <alignment horizontal="right"/>
    </xf>
    <xf numFmtId="0" fontId="77" fillId="8" borderId="0" xfId="0" applyFont="1" applyBorder="1" applyAlignment="1">
      <alignment horizontal="right"/>
    </xf>
    <xf numFmtId="1" fontId="77" fillId="8" borderId="0" xfId="0" applyNumberFormat="1" applyFont="1" applyBorder="1" applyAlignment="1">
      <alignment horizontal="right"/>
    </xf>
    <xf numFmtId="1" fontId="89" fillId="8" borderId="0" xfId="0" applyNumberFormat="1" applyFont="1" applyBorder="1" applyAlignment="1">
      <alignment horizontal="center"/>
    </xf>
    <xf numFmtId="0" fontId="77" fillId="8" borderId="0" xfId="0" applyFont="1" applyBorder="1" applyAlignment="1">
      <alignment horizontal="center"/>
    </xf>
    <xf numFmtId="0" fontId="78" fillId="8" borderId="0" xfId="0" applyFont="1" applyBorder="1" applyAlignment="1">
      <alignment horizontal="center"/>
    </xf>
    <xf numFmtId="0" fontId="84" fillId="8" borderId="0" xfId="0" applyFont="1" applyBorder="1" applyAlignment="1">
      <alignment horizontal="center"/>
    </xf>
    <xf numFmtId="0" fontId="84" fillId="7" borderId="0" xfId="0" applyFont="1" applyBorder="1" applyAlignment="1">
      <alignment horizontal="center"/>
    </xf>
    <xf numFmtId="0" fontId="90" fillId="0" borderId="0" xfId="0" applyFont="1" applyAlignment="1">
      <alignment/>
    </xf>
    <xf numFmtId="0" fontId="99" fillId="0" borderId="0" xfId="0" applyFont="1" applyAlignment="1">
      <alignment/>
    </xf>
    <xf numFmtId="1" fontId="81" fillId="7" borderId="19" xfId="0" applyNumberFormat="1" applyFont="1" applyBorder="1" applyAlignment="1">
      <alignment horizontal="center"/>
    </xf>
    <xf numFmtId="164" fontId="80" fillId="7" borderId="0" xfId="0" applyNumberFormat="1" applyFont="1" applyBorder="1" applyAlignment="1">
      <alignment horizontal="center"/>
    </xf>
    <xf numFmtId="1" fontId="80" fillId="7" borderId="0" xfId="0" applyNumberFormat="1" applyFont="1" applyBorder="1" applyAlignment="1">
      <alignment horizontal="center"/>
    </xf>
    <xf numFmtId="1" fontId="80" fillId="7" borderId="18" xfId="0" applyNumberFormat="1" applyFont="1" applyBorder="1" applyAlignment="1">
      <alignment horizontal="center"/>
    </xf>
    <xf numFmtId="1" fontId="81" fillId="7" borderId="19" xfId="0" applyNumberFormat="1" applyFont="1" applyBorder="1" applyAlignment="1">
      <alignment horizontal="center"/>
    </xf>
    <xf numFmtId="164" fontId="80" fillId="4" borderId="0" xfId="0" applyNumberFormat="1" applyFont="1" applyBorder="1" applyAlignment="1">
      <alignment horizontal="center"/>
    </xf>
    <xf numFmtId="1" fontId="80" fillId="4" borderId="0" xfId="0" applyNumberFormat="1" applyFont="1" applyBorder="1" applyAlignment="1">
      <alignment horizontal="center"/>
    </xf>
    <xf numFmtId="1" fontId="80" fillId="4" borderId="18" xfId="0" applyNumberFormat="1" applyFont="1" applyBorder="1" applyAlignment="1">
      <alignment horizontal="center"/>
    </xf>
    <xf numFmtId="0" fontId="100" fillId="0" borderId="2" xfId="0" applyFont="1" applyBorder="1" applyAlignment="1">
      <alignment horizontal="left"/>
    </xf>
    <xf numFmtId="1" fontId="82" fillId="5" borderId="2" xfId="0" applyNumberFormat="1" applyFont="1" applyBorder="1" applyAlignment="1">
      <alignment/>
    </xf>
    <xf numFmtId="1" fontId="82" fillId="5" borderId="0" xfId="0" applyNumberFormat="1" applyFont="1" applyBorder="1" applyAlignment="1">
      <alignment/>
    </xf>
    <xf numFmtId="1" fontId="83" fillId="6" borderId="0" xfId="0" applyNumberFormat="1" applyFont="1" applyBorder="1" applyAlignment="1">
      <alignment horizontal="center"/>
    </xf>
    <xf numFmtId="164" fontId="82" fillId="4" borderId="0" xfId="0" applyNumberFormat="1" applyFont="1" applyBorder="1" applyAlignment="1">
      <alignment horizontal="center"/>
    </xf>
    <xf numFmtId="9" fontId="101" fillId="4" borderId="1" xfId="0" applyNumberFormat="1" applyFont="1" applyBorder="1" applyAlignment="1">
      <alignment horizontal="center"/>
    </xf>
    <xf numFmtId="9" fontId="82" fillId="4" borderId="1" xfId="0" applyNumberFormat="1" applyFont="1" applyBorder="1" applyAlignment="1">
      <alignment horizontal="center"/>
    </xf>
    <xf numFmtId="0" fontId="13" fillId="9" borderId="0" xfId="0" applyFont="1" applyFill="1" applyBorder="1" applyAlignment="1">
      <alignment/>
    </xf>
    <xf numFmtId="0" fontId="39" fillId="0" borderId="2" xfId="0" applyFont="1" applyBorder="1" applyAlignment="1">
      <alignment horizontal="left"/>
    </xf>
    <xf numFmtId="1" fontId="5" fillId="8" borderId="2" xfId="0" applyNumberFormat="1" applyFont="1" applyBorder="1" applyAlignment="1">
      <alignment horizontal="right"/>
    </xf>
    <xf numFmtId="1" fontId="102" fillId="8" borderId="0" xfId="0" applyNumberFormat="1" applyFont="1" applyBorder="1" applyAlignment="1">
      <alignment horizontal="center"/>
    </xf>
    <xf numFmtId="0" fontId="48" fillId="8" borderId="0" xfId="0" applyFont="1" applyBorder="1" applyAlignment="1">
      <alignment horizontal="right"/>
    </xf>
    <xf numFmtId="0" fontId="95" fillId="2" borderId="15" xfId="0" applyFont="1" applyBorder="1" applyAlignment="1">
      <alignment/>
    </xf>
    <xf numFmtId="0" fontId="62" fillId="7" borderId="15" xfId="0" applyFont="1" applyBorder="1" applyAlignment="1">
      <alignment/>
    </xf>
    <xf numFmtId="0" fontId="92" fillId="8" borderId="15" xfId="0" applyFont="1" applyBorder="1" applyAlignment="1">
      <alignment horizontal="center"/>
    </xf>
    <xf numFmtId="0" fontId="64" fillId="8" borderId="23" xfId="0" applyFont="1" applyBorder="1" applyAlignment="1">
      <alignment horizontal="right"/>
    </xf>
    <xf numFmtId="0" fontId="64" fillId="8" borderId="15" xfId="0" applyFont="1" applyBorder="1" applyAlignment="1">
      <alignment horizontal="right"/>
    </xf>
    <xf numFmtId="1" fontId="64" fillId="8" borderId="15" xfId="0" applyNumberFormat="1" applyFont="1" applyBorder="1" applyAlignment="1">
      <alignment horizontal="right"/>
    </xf>
    <xf numFmtId="1" fontId="65" fillId="8" borderId="15" xfId="0" applyNumberFormat="1" applyFont="1" applyBorder="1" applyAlignment="1">
      <alignment horizontal="center"/>
    </xf>
    <xf numFmtId="0" fontId="66" fillId="8" borderId="15" xfId="0" applyFont="1" applyBorder="1" applyAlignment="1">
      <alignment horizontal="center"/>
    </xf>
    <xf numFmtId="0" fontId="68" fillId="0" borderId="23" xfId="0" applyFont="1" applyBorder="1" applyAlignment="1">
      <alignment/>
    </xf>
    <xf numFmtId="1" fontId="69" fillId="0" borderId="23" xfId="0" applyNumberFormat="1" applyFont="1" applyBorder="1" applyAlignment="1">
      <alignment horizontal="right"/>
    </xf>
    <xf numFmtId="1" fontId="70" fillId="0" borderId="15" xfId="0" applyNumberFormat="1" applyFont="1" applyBorder="1" applyAlignment="1">
      <alignment horizontal="center"/>
    </xf>
    <xf numFmtId="1" fontId="71" fillId="5" borderId="23" xfId="0" applyNumberFormat="1" applyFont="1" applyBorder="1" applyAlignment="1">
      <alignment/>
    </xf>
    <xf numFmtId="1" fontId="71" fillId="5" borderId="15" xfId="0" applyNumberFormat="1" applyFont="1" applyBorder="1" applyAlignment="1">
      <alignment/>
    </xf>
    <xf numFmtId="1" fontId="71" fillId="5" borderId="16" xfId="0" applyNumberFormat="1" applyFont="1" applyBorder="1" applyAlignment="1">
      <alignment/>
    </xf>
    <xf numFmtId="1" fontId="72" fillId="6" borderId="15" xfId="0" applyNumberFormat="1" applyFont="1" applyBorder="1" applyAlignment="1">
      <alignment horizontal="center"/>
    </xf>
    <xf numFmtId="164" fontId="71" fillId="4" borderId="21" xfId="0" applyNumberFormat="1" applyFont="1" applyBorder="1" applyAlignment="1">
      <alignment horizontal="center"/>
    </xf>
    <xf numFmtId="9" fontId="71" fillId="4" borderId="24" xfId="0" applyNumberFormat="1" applyFont="1" applyBorder="1" applyAlignment="1">
      <alignment horizontal="center"/>
    </xf>
    <xf numFmtId="0" fontId="48" fillId="2" borderId="0" xfId="0" applyFont="1" applyBorder="1" applyAlignment="1">
      <alignment horizontal="center"/>
    </xf>
    <xf numFmtId="0" fontId="97" fillId="2" borderId="0" xfId="0" applyFont="1" applyBorder="1" applyAlignment="1">
      <alignment horizontal="center"/>
    </xf>
    <xf numFmtId="0" fontId="103" fillId="2" borderId="0" xfId="0" applyFont="1" applyBorder="1" applyAlignment="1">
      <alignment horizontal="center"/>
    </xf>
    <xf numFmtId="1" fontId="5" fillId="2" borderId="0" xfId="0" applyNumberFormat="1" applyFont="1" applyBorder="1" applyAlignment="1">
      <alignment horizontal="right"/>
    </xf>
    <xf numFmtId="1" fontId="104" fillId="0" borderId="0" xfId="0" applyNumberFormat="1" applyFont="1" applyAlignment="1">
      <alignment horizontal="right"/>
    </xf>
    <xf numFmtId="1" fontId="104" fillId="3" borderId="0" xfId="0" applyNumberFormat="1" applyFont="1" applyBorder="1" applyAlignment="1">
      <alignment horizontal="right"/>
    </xf>
    <xf numFmtId="1" fontId="105" fillId="0" borderId="0" xfId="0" applyNumberFormat="1" applyFont="1" applyAlignment="1">
      <alignment horizontal="right"/>
    </xf>
    <xf numFmtId="1" fontId="106" fillId="0" borderId="0" xfId="0" applyNumberFormat="1" applyFont="1" applyAlignment="1">
      <alignment horizontal="right"/>
    </xf>
    <xf numFmtId="1" fontId="9" fillId="0" borderId="0" xfId="0" applyNumberFormat="1" applyFont="1" applyAlignment="1">
      <alignment horizontal="right"/>
    </xf>
    <xf numFmtId="1" fontId="107" fillId="0" borderId="0" xfId="0" applyNumberFormat="1" applyFont="1" applyAlignment="1">
      <alignment horizontal="right"/>
    </xf>
    <xf numFmtId="1" fontId="108" fillId="0" borderId="0" xfId="0" applyNumberFormat="1" applyFont="1" applyAlignment="1">
      <alignment horizontal="right"/>
    </xf>
    <xf numFmtId="3" fontId="108" fillId="0" borderId="0" xfId="0" applyNumberFormat="1" applyFont="1" applyAlignment="1">
      <alignment horizontal="right"/>
    </xf>
    <xf numFmtId="0" fontId="109" fillId="0" borderId="2" xfId="0" applyFont="1" applyBorder="1" applyAlignment="1">
      <alignment horizontal="left"/>
    </xf>
    <xf numFmtId="1" fontId="57" fillId="6" borderId="1" xfId="0" applyNumberFormat="1" applyFont="1" applyBorder="1" applyAlignment="1">
      <alignment horizontal="center"/>
    </xf>
    <xf numFmtId="1" fontId="13" fillId="4" borderId="0" xfId="0" applyNumberFormat="1" applyFont="1" applyBorder="1" applyAlignment="1">
      <alignment horizontal="center"/>
    </xf>
    <xf numFmtId="0" fontId="13" fillId="0" borderId="0" xfId="0" applyFont="1"/>
    <xf numFmtId="0" fontId="110" fillId="2" borderId="0" xfId="0" applyFont="1" applyBorder="1" applyAlignment="1">
      <alignment horizontal="left"/>
    </xf>
    <xf numFmtId="0" fontId="8" fillId="0" borderId="0" xfId="0" applyFont="1" applyAlignment="1">
      <alignment horizontal="right"/>
    </xf>
    <xf numFmtId="3" fontId="49" fillId="0" borderId="0" xfId="0" applyNumberFormat="1" applyFont="1" applyAlignment="1">
      <alignment horizontal="right"/>
    </xf>
    <xf numFmtId="1" fontId="49" fillId="0" borderId="0" xfId="0" applyNumberFormat="1" applyFont="1" applyAlignment="1">
      <alignment horizontal="center"/>
    </xf>
    <xf numFmtId="1" fontId="7" fillId="0" borderId="0" xfId="0" applyNumberFormat="1" applyFont="1" applyAlignment="1">
      <alignment horizontal="right"/>
    </xf>
    <xf numFmtId="1" fontId="5" fillId="0" borderId="0" xfId="0" applyNumberFormat="1" applyFont="1" applyAlignment="1">
      <alignment horizontal="right"/>
    </xf>
    <xf numFmtId="0" fontId="49" fillId="0" borderId="0" xfId="0" applyFont="1" applyAlignment="1">
      <alignment horizontal="right"/>
    </xf>
    <xf numFmtId="0" fontId="109" fillId="0" borderId="22" xfId="0" applyFont="1" applyBorder="1" applyAlignment="1">
      <alignment horizontal="left"/>
    </xf>
    <xf numFmtId="1" fontId="13" fillId="5" borderId="21" xfId="0" applyNumberFormat="1" applyFont="1" applyBorder="1" applyAlignment="1">
      <alignment/>
    </xf>
    <xf numFmtId="1" fontId="57" fillId="6" borderId="21" xfId="0" applyNumberFormat="1" applyFont="1" applyBorder="1" applyAlignment="1">
      <alignment horizontal="center"/>
    </xf>
    <xf numFmtId="1" fontId="57" fillId="6" borderId="24" xfId="0" applyNumberFormat="1" applyFont="1" applyBorder="1" applyAlignment="1">
      <alignment horizontal="center"/>
    </xf>
    <xf numFmtId="0" fontId="32" fillId="0" borderId="22" xfId="0" applyFont="1" applyBorder="1" applyAlignment="1">
      <alignment horizontal="left"/>
    </xf>
    <xf numFmtId="164" fontId="13" fillId="4" borderId="21" xfId="0" applyNumberFormat="1" applyFont="1" applyBorder="1" applyAlignment="1">
      <alignment horizontal="center"/>
    </xf>
    <xf numFmtId="9" fontId="13" fillId="4" borderId="24" xfId="0" applyNumberFormat="1" applyFont="1" applyBorder="1" applyAlignment="1">
      <alignment horizontal="center"/>
    </xf>
    <xf numFmtId="164" fontId="17" fillId="2" borderId="0" xfId="0" applyNumberFormat="1" applyFont="1" applyBorder="1" applyAlignment="1">
      <alignment horizontal="left"/>
    </xf>
    <xf numFmtId="0" fontId="21" fillId="10" borderId="0" xfId="0" applyFont="1" applyFill="1" applyBorder="1" applyAlignment="1">
      <alignment horizontal="right"/>
    </xf>
    <xf numFmtId="0" fontId="6" fillId="10" borderId="0" xfId="0" applyFont="1" applyBorder="1" applyAlignment="1">
      <alignment horizontal="right"/>
    </xf>
    <xf numFmtId="0" fontId="4" fillId="6" borderId="0" xfId="0" applyFont="1" applyBorder="1" applyAlignment="1">
      <alignment horizontal="center"/>
    </xf>
    <xf numFmtId="1" fontId="5" fillId="10" borderId="0" xfId="0" applyNumberFormat="1" applyFont="1" applyBorder="1" applyAlignment="1">
      <alignment horizontal="right"/>
    </xf>
    <xf numFmtId="0" fontId="7" fillId="10" borderId="0" xfId="0" applyFont="1" applyBorder="1" applyAlignment="1">
      <alignment horizontal="right"/>
    </xf>
    <xf numFmtId="0" fontId="5" fillId="10" borderId="0" xfId="0" applyFont="1" applyBorder="1" applyAlignment="1">
      <alignment horizontal="right"/>
    </xf>
    <xf numFmtId="0" fontId="49" fillId="10" borderId="0" xfId="0" applyFont="1" applyBorder="1" applyAlignment="1">
      <alignment horizontal="right"/>
    </xf>
    <xf numFmtId="1" fontId="49" fillId="10" borderId="0" xfId="0" applyNumberFormat="1" applyFont="1" applyBorder="1" applyAlignment="1">
      <alignment horizontal="center"/>
    </xf>
    <xf numFmtId="0" fontId="8" fillId="10" borderId="0" xfId="0" applyFont="1" applyBorder="1" applyAlignment="1">
      <alignment horizontal="center"/>
    </xf>
    <xf numFmtId="0" fontId="9" fillId="10" borderId="0" xfId="0" applyFont="1" applyBorder="1" applyAlignment="1">
      <alignment horizontal="center"/>
    </xf>
    <xf numFmtId="1" fontId="13" fillId="5" borderId="25" xfId="0" applyNumberFormat="1" applyFont="1" applyBorder="1" applyAlignment="1">
      <alignment/>
    </xf>
    <xf numFmtId="1" fontId="13" fillId="5" borderId="26" xfId="0" applyNumberFormat="1" applyFont="1" applyBorder="1" applyAlignment="1">
      <alignment/>
    </xf>
    <xf numFmtId="1" fontId="57" fillId="6" borderId="26" xfId="0" applyNumberFormat="1" applyFont="1" applyBorder="1" applyAlignment="1">
      <alignment horizontal="center"/>
    </xf>
    <xf numFmtId="1" fontId="17" fillId="2" borderId="0" xfId="0" applyNumberFormat="1" applyFont="1" applyBorder="1" applyAlignment="1">
      <alignment horizontal="left"/>
    </xf>
    <xf numFmtId="1" fontId="18" fillId="0" borderId="0" xfId="0" applyNumberFormat="1" applyFont="1" applyAlignment="1">
      <alignment horizontal="left"/>
    </xf>
    <xf numFmtId="0" fontId="19" fillId="2" borderId="0" xfId="0" applyFont="1" applyBorder="1" applyAlignment="1">
      <alignment horizontal="center"/>
    </xf>
    <xf numFmtId="0" fontId="111" fillId="0" borderId="2" xfId="0" applyFont="1" applyBorder="1" applyAlignment="1">
      <alignment horizontal="right"/>
    </xf>
    <xf numFmtId="0" fontId="111" fillId="0" borderId="0" xfId="0" applyFont="1" applyAlignment="1">
      <alignment horizontal="right"/>
    </xf>
    <xf numFmtId="0" fontId="111" fillId="2" borderId="0" xfId="0" applyFont="1" applyBorder="1" applyAlignment="1">
      <alignment horizontal="right"/>
    </xf>
    <xf numFmtId="0" fontId="111" fillId="3" borderId="0" xfId="0" applyFont="1" applyBorder="1" applyAlignment="1">
      <alignment horizontal="right"/>
    </xf>
    <xf numFmtId="1" fontId="112" fillId="0" borderId="0" xfId="0" applyNumberFormat="1" applyFont="1" applyAlignment="1">
      <alignment horizontal="right"/>
    </xf>
    <xf numFmtId="1" fontId="111" fillId="0" borderId="0" xfId="0" applyNumberFormat="1" applyFont="1" applyAlignment="1">
      <alignment horizontal="right"/>
    </xf>
    <xf numFmtId="1" fontId="21" fillId="0" borderId="0" xfId="0" applyNumberFormat="1" applyFont="1" applyAlignment="1">
      <alignment horizontal="right"/>
    </xf>
    <xf numFmtId="0" fontId="113" fillId="0" borderId="0" xfId="0" applyFont="1" applyAlignment="1">
      <alignment/>
    </xf>
    <xf numFmtId="0" fontId="114" fillId="0" borderId="17" xfId="0" applyFont="1" applyBorder="1" applyAlignment="1">
      <alignment horizontal="center"/>
    </xf>
    <xf numFmtId="1" fontId="109" fillId="0" borderId="2" xfId="0" applyNumberFormat="1" applyFont="1" applyBorder="1" applyAlignment="1">
      <alignment horizontal="left"/>
    </xf>
    <xf numFmtId="0" fontId="28" fillId="0" borderId="2" xfId="0" applyFont="1" applyBorder="1" applyAlignment="1">
      <alignment/>
    </xf>
    <xf numFmtId="1" fontId="33" fillId="5" borderId="2" xfId="0" applyNumberFormat="1" applyFont="1" applyBorder="1" applyAlignment="1">
      <alignment/>
    </xf>
    <xf numFmtId="1" fontId="33" fillId="5" borderId="0" xfId="0" applyNumberFormat="1" applyFont="1" applyBorder="1" applyAlignment="1">
      <alignment/>
    </xf>
    <xf numFmtId="0" fontId="114" fillId="0" borderId="17" xfId="0" applyFont="1" applyBorder="1" applyAlignment="1">
      <alignment horizontal="center"/>
    </xf>
    <xf numFmtId="1" fontId="115" fillId="6" borderId="0" xfId="0" applyNumberFormat="1" applyFont="1" applyBorder="1" applyAlignment="1">
      <alignment horizontal="center"/>
    </xf>
    <xf numFmtId="1" fontId="115" fillId="6" borderId="1" xfId="0" applyNumberFormat="1" applyFont="1" applyBorder="1" applyAlignment="1">
      <alignment horizontal="center"/>
    </xf>
    <xf numFmtId="1" fontId="32" fillId="0" borderId="2" xfId="0" applyNumberFormat="1" applyFont="1" applyBorder="1" applyAlignment="1">
      <alignment horizontal="left"/>
    </xf>
    <xf numFmtId="164" fontId="33" fillId="4" borderId="0" xfId="0" applyNumberFormat="1" applyFont="1" applyBorder="1" applyAlignment="1">
      <alignment horizontal="center"/>
    </xf>
    <xf numFmtId="9" fontId="33" fillId="4" borderId="1" xfId="0" applyNumberFormat="1" applyFont="1" applyBorder="1" applyAlignment="1">
      <alignment horizontal="center"/>
    </xf>
    <xf numFmtId="0" fontId="33" fillId="0" borderId="0" xfId="0" applyFont="1" applyAlignment="1">
      <alignment/>
    </xf>
    <xf numFmtId="1" fontId="19" fillId="0" borderId="0" xfId="0" applyNumberFormat="1" applyFont="1" applyAlignment="1">
      <alignment horizontal="center"/>
    </xf>
    <xf numFmtId="0" fontId="108" fillId="0" borderId="17" xfId="0" applyFont="1" applyBorder="1" applyAlignment="1">
      <alignment horizontal="center"/>
    </xf>
    <xf numFmtId="1" fontId="109" fillId="0" borderId="6" xfId="0" applyNumberFormat="1" applyFont="1" applyBorder="1" applyAlignment="1">
      <alignment horizontal="left"/>
    </xf>
    <xf numFmtId="0" fontId="28" fillId="0" borderId="0" xfId="0" applyFont="1" applyAlignment="1">
      <alignment/>
    </xf>
    <xf numFmtId="1" fontId="33" fillId="5" borderId="22" xfId="0" applyNumberFormat="1" applyFont="1" applyBorder="1" applyAlignment="1">
      <alignment/>
    </xf>
    <xf numFmtId="1" fontId="33" fillId="5" borderId="21" xfId="0" applyNumberFormat="1" applyFont="1" applyBorder="1" applyAlignment="1">
      <alignment/>
    </xf>
    <xf numFmtId="0" fontId="108" fillId="0" borderId="17" xfId="0" applyFont="1" applyBorder="1" applyAlignment="1">
      <alignment horizontal="center"/>
    </xf>
    <xf numFmtId="1" fontId="115" fillId="6" borderId="21" xfId="0" applyNumberFormat="1" applyFont="1" applyBorder="1" applyAlignment="1">
      <alignment horizontal="center"/>
    </xf>
    <xf numFmtId="1" fontId="115" fillId="6" borderId="24" xfId="0" applyNumberFormat="1" applyFont="1" applyBorder="1" applyAlignment="1">
      <alignment horizontal="center"/>
    </xf>
    <xf numFmtId="1" fontId="32" fillId="0" borderId="6" xfId="0" applyNumberFormat="1" applyFont="1" applyBorder="1" applyAlignment="1">
      <alignment horizontal="left"/>
    </xf>
    <xf numFmtId="164" fontId="33" fillId="4" borderId="21" xfId="0" applyNumberFormat="1" applyFont="1" applyBorder="1" applyAlignment="1">
      <alignment horizontal="center"/>
    </xf>
    <xf numFmtId="9" fontId="33" fillId="4" borderId="24" xfId="0" applyNumberFormat="1" applyFont="1" applyBorder="1" applyAlignment="1">
      <alignment horizontal="center"/>
    </xf>
    <xf numFmtId="164" fontId="18" fillId="0" borderId="0" xfId="0" applyNumberFormat="1" applyFont="1" applyAlignment="1">
      <alignment horizontal="left"/>
    </xf>
    <xf numFmtId="164" fontId="19" fillId="0" borderId="0" xfId="0" applyNumberFormat="1" applyFont="1" applyAlignment="1">
      <alignment horizontal="center"/>
    </xf>
    <xf numFmtId="164" fontId="113" fillId="0" borderId="2" xfId="0" applyNumberFormat="1" applyFont="1" applyBorder="1" applyAlignment="1">
      <alignment horizontal="right"/>
    </xf>
    <xf numFmtId="164" fontId="113" fillId="0" borderId="0" xfId="0" applyNumberFormat="1" applyFont="1" applyAlignment="1">
      <alignment horizontal="right"/>
    </xf>
    <xf numFmtId="164" fontId="113" fillId="2" borderId="0" xfId="0" applyNumberFormat="1" applyFont="1" applyBorder="1" applyAlignment="1">
      <alignment horizontal="right"/>
    </xf>
    <xf numFmtId="164" fontId="113" fillId="3" borderId="0" xfId="0" applyNumberFormat="1" applyFont="1" applyBorder="1" applyAlignment="1">
      <alignment horizontal="right"/>
    </xf>
    <xf numFmtId="164" fontId="109" fillId="0" borderId="0" xfId="0" applyNumberFormat="1" applyFont="1" applyAlignment="1">
      <alignment horizontal="right"/>
    </xf>
    <xf numFmtId="1" fontId="113" fillId="0" borderId="0" xfId="0" applyNumberFormat="1" applyFont="1" applyAlignment="1">
      <alignment horizontal="right"/>
    </xf>
    <xf numFmtId="0" fontId="109" fillId="0" borderId="0" xfId="0" applyFont="1" applyAlignment="1">
      <alignment horizontal="right"/>
    </xf>
    <xf numFmtId="1" fontId="109" fillId="0" borderId="0" xfId="0" applyNumberFormat="1" applyFont="1" applyAlignment="1">
      <alignment/>
    </xf>
    <xf numFmtId="0" fontId="116" fillId="0" borderId="17" xfId="0" applyFont="1" applyBorder="1" applyAlignment="1">
      <alignment horizontal="center"/>
    </xf>
    <xf numFmtId="164" fontId="109" fillId="0" borderId="2" xfId="0" applyNumberFormat="1" applyFont="1" applyBorder="1" applyAlignment="1">
      <alignment horizontal="left"/>
    </xf>
    <xf numFmtId="164" fontId="113" fillId="0" borderId="0" xfId="0" applyNumberFormat="1" applyFont="1" applyAlignment="1">
      <alignment horizontal="right"/>
    </xf>
    <xf numFmtId="164" fontId="113" fillId="2" borderId="0" xfId="0" applyNumberFormat="1" applyFont="1" applyBorder="1" applyAlignment="1">
      <alignment horizontal="right"/>
    </xf>
    <xf numFmtId="164" fontId="113" fillId="0" borderId="1" xfId="0" applyNumberFormat="1" applyFont="1" applyBorder="1" applyAlignment="1">
      <alignment horizontal="right"/>
    </xf>
    <xf numFmtId="164" fontId="113" fillId="3" borderId="0" xfId="0" applyNumberFormat="1" applyFont="1" applyBorder="1" applyAlignment="1">
      <alignment horizontal="right"/>
    </xf>
    <xf numFmtId="164" fontId="109" fillId="0" borderId="0" xfId="0" applyNumberFormat="1" applyFont="1" applyAlignment="1">
      <alignment horizontal="right"/>
    </xf>
    <xf numFmtId="1" fontId="109" fillId="0" borderId="0" xfId="0" applyNumberFormat="1" applyFont="1" applyAlignment="1">
      <alignment horizontal="right"/>
    </xf>
    <xf numFmtId="0" fontId="116" fillId="0" borderId="17" xfId="0" applyFont="1" applyBorder="1" applyAlignment="1">
      <alignment horizontal="center"/>
    </xf>
    <xf numFmtId="164" fontId="32" fillId="0" borderId="2" xfId="0" applyNumberFormat="1" applyFont="1" applyBorder="1" applyAlignment="1">
      <alignment horizontal="left"/>
    </xf>
    <xf numFmtId="164" fontId="33" fillId="11" borderId="0" xfId="0" applyNumberFormat="1" applyFont="1" applyFill="1" applyBorder="1" applyAlignment="1">
      <alignment horizontal="center"/>
    </xf>
    <xf numFmtId="9" fontId="33" fillId="11" borderId="1" xfId="0" applyNumberFormat="1" applyFont="1" applyBorder="1" applyAlignment="1">
      <alignment horizontal="center"/>
    </xf>
    <xf numFmtId="164" fontId="111" fillId="0" borderId="2" xfId="0" applyNumberFormat="1" applyFont="1" applyBorder="1" applyAlignment="1">
      <alignment horizontal="right"/>
    </xf>
    <xf numFmtId="0" fontId="113" fillId="0" borderId="0" xfId="0" applyFont="1" applyAlignment="1">
      <alignment horizontal="right"/>
    </xf>
    <xf numFmtId="164" fontId="109" fillId="0" borderId="0" xfId="0" applyNumberFormat="1" applyFont="1" applyAlignment="1">
      <alignment/>
    </xf>
    <xf numFmtId="0" fontId="114" fillId="0" borderId="27" xfId="0" applyFont="1" applyBorder="1" applyAlignment="1">
      <alignment horizontal="center"/>
    </xf>
    <xf numFmtId="164" fontId="111" fillId="0" borderId="2" xfId="0" applyNumberFormat="1" applyFont="1" applyBorder="1" applyAlignment="1">
      <alignment horizontal="right"/>
    </xf>
    <xf numFmtId="0" fontId="113" fillId="0" borderId="0" xfId="0" applyFont="1" applyAlignment="1">
      <alignment horizontal="right"/>
    </xf>
    <xf numFmtId="0" fontId="109" fillId="0" borderId="0" xfId="0" applyFont="1" applyAlignment="1">
      <alignment horizontal="right"/>
    </xf>
    <xf numFmtId="1" fontId="113" fillId="0" borderId="0" xfId="0" applyNumberFormat="1" applyFont="1" applyAlignment="1">
      <alignment horizontal="right"/>
    </xf>
    <xf numFmtId="1" fontId="109" fillId="0" borderId="0" xfId="0" applyNumberFormat="1" applyFont="1" applyAlignment="1">
      <alignment/>
    </xf>
    <xf numFmtId="164" fontId="109" fillId="0" borderId="0" xfId="0" applyNumberFormat="1" applyFont="1" applyAlignment="1">
      <alignment/>
    </xf>
    <xf numFmtId="0" fontId="113" fillId="0" borderId="0" xfId="0" applyFont="1" applyAlignment="1">
      <alignment/>
    </xf>
    <xf numFmtId="0" fontId="114" fillId="0" borderId="27" xfId="0" applyFont="1" applyBorder="1" applyAlignment="1">
      <alignment horizontal="center"/>
    </xf>
    <xf numFmtId="164" fontId="18" fillId="0" borderId="21" xfId="0" applyNumberFormat="1" applyFont="1" applyBorder="1" applyAlignment="1">
      <alignment horizontal="left"/>
    </xf>
    <xf numFmtId="2" fontId="111" fillId="0" borderId="2" xfId="0" applyNumberFormat="1" applyFont="1" applyBorder="1" applyAlignment="1">
      <alignment horizontal="right"/>
    </xf>
    <xf numFmtId="2" fontId="111" fillId="0" borderId="0" xfId="0" applyNumberFormat="1" applyFont="1" applyAlignment="1">
      <alignment horizontal="right"/>
    </xf>
    <xf numFmtId="2" fontId="113" fillId="0" borderId="0" xfId="0" applyNumberFormat="1" applyFont="1" applyAlignment="1">
      <alignment horizontal="right"/>
    </xf>
    <xf numFmtId="2" fontId="113" fillId="2" borderId="0" xfId="0" applyNumberFormat="1" applyFont="1" applyBorder="1" applyAlignment="1">
      <alignment horizontal="right"/>
    </xf>
    <xf numFmtId="0" fontId="117" fillId="0" borderId="28" xfId="0" applyFont="1" applyBorder="1" applyAlignment="1">
      <alignment horizontal="center"/>
    </xf>
    <xf numFmtId="164" fontId="109" fillId="0" borderId="22" xfId="0" applyNumberFormat="1" applyFont="1" applyBorder="1" applyAlignment="1">
      <alignment horizontal="left"/>
    </xf>
    <xf numFmtId="2" fontId="111" fillId="0" borderId="22" xfId="0" applyNumberFormat="1" applyFont="1" applyBorder="1" applyAlignment="1">
      <alignment horizontal="right"/>
    </xf>
    <xf numFmtId="2" fontId="111" fillId="0" borderId="21" xfId="0" applyNumberFormat="1" applyFont="1" applyBorder="1" applyAlignment="1">
      <alignment horizontal="right"/>
    </xf>
    <xf numFmtId="2" fontId="113" fillId="0" borderId="21" xfId="0" applyNumberFormat="1" applyFont="1" applyBorder="1" applyAlignment="1">
      <alignment horizontal="right"/>
    </xf>
    <xf numFmtId="2" fontId="113" fillId="2" borderId="21" xfId="0" applyNumberFormat="1" applyFont="1" applyBorder="1" applyAlignment="1">
      <alignment horizontal="right"/>
    </xf>
    <xf numFmtId="2" fontId="113" fillId="0" borderId="24" xfId="0" applyNumberFormat="1" applyFont="1" applyBorder="1" applyAlignment="1">
      <alignment horizontal="right"/>
    </xf>
    <xf numFmtId="164" fontId="113" fillId="3" borderId="21" xfId="0" applyNumberFormat="1" applyFont="1" applyBorder="1" applyAlignment="1">
      <alignment horizontal="right"/>
    </xf>
    <xf numFmtId="164" fontId="109" fillId="0" borderId="21" xfId="0" applyNumberFormat="1" applyFont="1" applyBorder="1" applyAlignment="1">
      <alignment horizontal="right"/>
    </xf>
    <xf numFmtId="0" fontId="113" fillId="0" borderId="21" xfId="0" applyFont="1" applyBorder="1" applyAlignment="1">
      <alignment horizontal="right"/>
    </xf>
    <xf numFmtId="0" fontId="109" fillId="0" borderId="21" xfId="0" applyFont="1" applyBorder="1" applyAlignment="1">
      <alignment horizontal="right"/>
    </xf>
    <xf numFmtId="1" fontId="113" fillId="0" borderId="21" xfId="0" applyNumberFormat="1" applyFont="1" applyBorder="1" applyAlignment="1">
      <alignment horizontal="right"/>
    </xf>
    <xf numFmtId="1" fontId="109" fillId="0" borderId="21" xfId="0" applyNumberFormat="1" applyFont="1" applyBorder="1" applyAlignment="1">
      <alignment/>
    </xf>
    <xf numFmtId="164" fontId="109" fillId="0" borderId="21" xfId="0" applyNumberFormat="1" applyFont="1" applyBorder="1" applyAlignment="1">
      <alignment/>
    </xf>
    <xf numFmtId="0" fontId="109" fillId="0" borderId="24" xfId="0" applyFont="1" applyBorder="1" applyAlignment="1">
      <alignment horizontal="right"/>
    </xf>
    <xf numFmtId="0" fontId="109" fillId="0" borderId="22" xfId="0" applyFont="1" applyBorder="1" applyAlignment="1">
      <alignment horizontal="right"/>
    </xf>
    <xf numFmtId="0" fontId="117" fillId="0" borderId="28" xfId="0" applyFont="1" applyBorder="1" applyAlignment="1">
      <alignment horizontal="center"/>
    </xf>
    <xf numFmtId="164" fontId="32" fillId="0" borderId="22" xfId="0" applyNumberFormat="1" applyFont="1" applyBorder="1" applyAlignment="1">
      <alignment horizontal="left"/>
    </xf>
    <xf numFmtId="164" fontId="33" fillId="11" borderId="21" xfId="0" applyNumberFormat="1" applyFont="1" applyBorder="1" applyAlignment="1">
      <alignment horizontal="center"/>
    </xf>
    <xf numFmtId="9" fontId="33" fillId="11" borderId="24" xfId="0" applyNumberFormat="1" applyFont="1" applyBorder="1" applyAlignment="1">
      <alignment horizontal="center"/>
    </xf>
    <xf numFmtId="0" fontId="118" fillId="0" borderId="0" xfId="0" applyFont="1" applyAlignment="1">
      <alignment/>
    </xf>
    <xf numFmtId="1" fontId="2" fillId="2" borderId="0" xfId="0" applyNumberFormat="1" applyFont="1" applyBorder="1" applyAlignment="1">
      <alignment horizontal="left"/>
    </xf>
    <xf numFmtId="1" fontId="3" fillId="0" borderId="0" xfId="0" applyNumberFormat="1" applyFont="1" applyAlignment="1">
      <alignment horizontal="left"/>
    </xf>
    <xf numFmtId="1" fontId="119" fillId="0" borderId="0" xfId="0" applyNumberFormat="1" applyFont="1" applyAlignment="1">
      <alignment horizontal="center"/>
    </xf>
    <xf numFmtId="2" fontId="11" fillId="9" borderId="2" xfId="0" applyNumberFormat="1" applyFont="1" applyBorder="1" applyAlignment="1">
      <alignment horizontal="right"/>
    </xf>
    <xf numFmtId="2" fontId="11" fillId="9" borderId="0" xfId="0" applyNumberFormat="1" applyFont="1" applyBorder="1" applyAlignment="1">
      <alignment horizontal="right"/>
    </xf>
    <xf numFmtId="2" fontId="47" fillId="9" borderId="0" xfId="0" applyNumberFormat="1" applyFont="1" applyBorder="1" applyAlignment="1">
      <alignment horizontal="right"/>
    </xf>
    <xf numFmtId="1" fontId="52" fillId="0" borderId="2" xfId="0" applyNumberFormat="1" applyFont="1" applyBorder="1" applyAlignment="1">
      <alignment horizontal="left"/>
    </xf>
    <xf numFmtId="1" fontId="13" fillId="6" borderId="26" xfId="0" applyNumberFormat="1" applyFont="1" applyBorder="1" applyAlignment="1">
      <alignment horizontal="center"/>
    </xf>
    <xf numFmtId="1" fontId="13" fillId="6" borderId="29" xfId="0" applyNumberFormat="1" applyFont="1" applyBorder="1" applyAlignment="1">
      <alignment horizontal="center"/>
    </xf>
    <xf numFmtId="1" fontId="16" fillId="0" borderId="2" xfId="0" applyNumberFormat="1" applyFont="1" applyBorder="1" applyAlignment="1">
      <alignment horizontal="left"/>
    </xf>
    <xf numFmtId="164" fontId="13" fillId="11" borderId="0" xfId="0" applyNumberFormat="1" applyFont="1" applyBorder="1" applyAlignment="1">
      <alignment horizontal="center"/>
    </xf>
    <xf numFmtId="9" fontId="13" fillId="11" borderId="1" xfId="0" applyNumberFormat="1" applyFont="1" applyBorder="1" applyAlignment="1">
      <alignment horizontal="center"/>
    </xf>
    <xf numFmtId="1" fontId="3" fillId="0" borderId="21" xfId="0" applyNumberFormat="1" applyFont="1" applyBorder="1" applyAlignment="1">
      <alignment horizontal="left"/>
    </xf>
    <xf numFmtId="1" fontId="11" fillId="9" borderId="2" xfId="0" applyNumberFormat="1" applyFont="1" applyBorder="1" applyAlignment="1">
      <alignment horizontal="right"/>
    </xf>
    <xf numFmtId="1" fontId="11" fillId="9" borderId="0" xfId="0" applyNumberFormat="1" applyFont="1" applyBorder="1" applyAlignment="1">
      <alignment horizontal="right"/>
    </xf>
    <xf numFmtId="1" fontId="47" fillId="9" borderId="0" xfId="0" applyNumberFormat="1" applyFont="1" applyBorder="1" applyAlignment="1">
      <alignment horizontal="right"/>
    </xf>
    <xf numFmtId="1" fontId="120" fillId="9" borderId="0" xfId="0" applyNumberFormat="1" applyFont="1" applyBorder="1" applyAlignment="1">
      <alignment horizontal="right"/>
    </xf>
    <xf numFmtId="1" fontId="51" fillId="9" borderId="0" xfId="0" applyNumberFormat="1" applyFont="1" applyBorder="1" applyAlignment="1">
      <alignment horizontal="right"/>
    </xf>
    <xf numFmtId="1" fontId="52" fillId="0" borderId="22" xfId="0" applyNumberFormat="1" applyFont="1" applyBorder="1" applyAlignment="1">
      <alignment horizontal="left"/>
    </xf>
    <xf numFmtId="0" fontId="11" fillId="0" borderId="22" xfId="0" applyFont="1" applyBorder="1" applyAlignment="1">
      <alignment/>
    </xf>
    <xf numFmtId="0" fontId="11" fillId="0" borderId="24" xfId="0" applyFont="1" applyBorder="1" applyAlignment="1">
      <alignment/>
    </xf>
    <xf numFmtId="1" fontId="13" fillId="5" borderId="22" xfId="0" applyNumberFormat="1" applyFont="1" applyBorder="1" applyAlignment="1">
      <alignment/>
    </xf>
    <xf numFmtId="1" fontId="13" fillId="5" borderId="24" xfId="0" applyNumberFormat="1" applyFont="1" applyBorder="1" applyAlignment="1">
      <alignment/>
    </xf>
    <xf numFmtId="1" fontId="13" fillId="6" borderId="21" xfId="0" applyNumberFormat="1" applyFont="1" applyBorder="1" applyAlignment="1">
      <alignment horizontal="center"/>
    </xf>
    <xf numFmtId="1" fontId="13" fillId="6" borderId="24" xfId="0" applyNumberFormat="1" applyFont="1" applyBorder="1" applyAlignment="1">
      <alignment horizontal="center"/>
    </xf>
    <xf numFmtId="1" fontId="16" fillId="0" borderId="22" xfId="0" applyNumberFormat="1" applyFont="1" applyBorder="1" applyAlignment="1">
      <alignment horizontal="left"/>
    </xf>
    <xf numFmtId="164" fontId="86" fillId="0" borderId="21" xfId="0" applyNumberFormat="1" applyFont="1" applyBorder="1" applyAlignment="1">
      <alignment horizontal="center"/>
    </xf>
    <xf numFmtId="9" fontId="86" fillId="0" borderId="24" xfId="0" applyNumberFormat="1" applyFont="1" applyBorder="1" applyAlignment="1">
      <alignment horizontal="center"/>
    </xf>
    <xf numFmtId="2" fontId="121" fillId="2" borderId="0" xfId="0" applyNumberFormat="1" applyFont="1" applyBorder="1" applyAlignment="1">
      <alignment horizontal="left"/>
    </xf>
    <xf numFmtId="2" fontId="122" fillId="0" borderId="0" xfId="0" applyNumberFormat="1" applyFont="1" applyAlignment="1">
      <alignment horizontal="left"/>
    </xf>
    <xf numFmtId="2" fontId="123" fillId="2" borderId="0" xfId="0" applyNumberFormat="1" applyFont="1" applyBorder="1" applyAlignment="1">
      <alignment horizontal="center"/>
    </xf>
    <xf numFmtId="1" fontId="55" fillId="0" borderId="0" xfId="0" applyNumberFormat="1" applyFont="1" applyAlignment="1">
      <alignment horizontal="center"/>
    </xf>
    <xf numFmtId="2" fontId="124" fillId="0" borderId="0" xfId="0" applyNumberFormat="1" applyFont="1" applyAlignment="1">
      <alignment horizontal="left"/>
    </xf>
    <xf numFmtId="0" fontId="93" fillId="0" borderId="0" xfId="0" applyFont="1" applyAlignment="1">
      <alignment horizontal="right"/>
    </xf>
    <xf numFmtId="2" fontId="125" fillId="0" borderId="0" xfId="0" applyNumberFormat="1" applyFont="1" applyAlignment="1">
      <alignment horizontal="left"/>
    </xf>
    <xf numFmtId="2" fontId="122" fillId="0" borderId="30" xfId="0" applyNumberFormat="1" applyFont="1" applyBorder="1" applyAlignment="1">
      <alignment horizontal="left"/>
    </xf>
    <xf numFmtId="0" fontId="52" fillId="7" borderId="0" xfId="0" applyFont="1" applyBorder="1" applyAlignment="1">
      <alignment horizontal="center"/>
    </xf>
    <xf numFmtId="2" fontId="124" fillId="0" borderId="30" xfId="0" applyNumberFormat="1" applyFont="1" applyBorder="1" applyAlignment="1">
      <alignment horizontal="left"/>
    </xf>
    <xf numFmtId="2" fontId="125" fillId="0" borderId="30" xfId="0" applyNumberFormat="1" applyFont="1" applyBorder="1" applyAlignment="1">
      <alignment horizontal="left"/>
    </xf>
    <xf numFmtId="1" fontId="93" fillId="0" borderId="0" xfId="0" applyNumberFormat="1" applyFont="1" applyAlignment="1">
      <alignment horizontal="right"/>
    </xf>
    <xf numFmtId="1" fontId="5" fillId="0" borderId="2" xfId="0" applyNumberFormat="1" applyFont="1" applyBorder="1" applyAlignment="1">
      <alignment horizontal="right"/>
    </xf>
    <xf numFmtId="1" fontId="6" fillId="0" borderId="0" xfId="0" applyNumberFormat="1" applyFont="1" applyAlignment="1">
      <alignment horizontal="right"/>
    </xf>
    <xf numFmtId="0" fontId="11" fillId="0" borderId="0" xfId="0" applyFont="1" applyAlignment="1">
      <alignment horizontal="center"/>
    </xf>
    <xf numFmtId="3" fontId="9" fillId="8" borderId="0" xfId="0" applyNumberFormat="1" applyFont="1" applyBorder="1" applyAlignment="1">
      <alignment horizontal="center"/>
    </xf>
    <xf numFmtId="0" fontId="117" fillId="0" borderId="0" xfId="0" applyFont="1" applyAlignment="1">
      <alignment horizontal="center"/>
    </xf>
    <xf numFmtId="0" fontId="117" fillId="0" borderId="17" xfId="0" applyFont="1" applyBorder="1" applyAlignment="1">
      <alignment horizontal="center"/>
    </xf>
    <xf numFmtId="0" fontId="71" fillId="0" borderId="0" xfId="0" applyFont="1" applyAlignment="1">
      <alignment/>
    </xf>
    <xf numFmtId="0" fontId="13" fillId="0" borderId="0" xfId="0" applyFont="1"/>
    <xf numFmtId="0" fontId="67" fillId="8" borderId="0" xfId="0" applyFont="1" applyBorder="1" applyAlignment="1">
      <alignment horizontal="center"/>
    </xf>
    <xf numFmtId="0" fontId="33" fillId="0" borderId="0" xfId="0" applyFont="1" applyAlignment="1">
      <alignment/>
    </xf>
    <xf numFmtId="0" fontId="118" fillId="0" borderId="0" xfId="0" applyFont="1" applyAlignment="1">
      <alignment/>
    </xf>
    <xf numFmtId="0" fontId="13" fillId="0" borderId="0" xfId="0" applyFont="1" applyAlignment="1">
      <alignment/>
    </xf>
  </cellXfs>
  <cellStyles count="6">
    <cellStyle name="Normal" xfId="0"/>
    <cellStyle name="Percent" xfId="15"/>
    <cellStyle name="Currency" xfId="16"/>
    <cellStyle name="Currency [0]" xfId="17"/>
    <cellStyle name="Comma" xfId="18"/>
    <cellStyle name="Comma [0]" xfId="19"/>
  </cellStyles>
  <dxfs count="4">
    <dxf>
      <fill>
        <patternFill patternType="none"/>
      </fill>
    </dxf>
    <dxf>
      <fill>
        <patternFill patternType="solid">
          <fgColor rgb="FFF7CB4D"/>
          <bgColor rgb="FFF7CB4D"/>
        </patternFill>
      </fill>
    </dxf>
    <dxf>
      <fill>
        <patternFill patternType="solid">
          <fgColor rgb="FFFFFFFF"/>
          <bgColor rgb="FFFFFFFF"/>
        </patternFill>
      </fill>
    </dxf>
    <dxf>
      <fill>
        <patternFill patternType="solid">
          <fgColor rgb="FFFEF8E3"/>
          <bgColor rgb="FFFEF8E3"/>
        </patternFill>
      </fill>
    </dxf>
  </dxfs>
  <tableStyles count="1">
    <tableStyle name="basic stats-style" pivot="0" count="3">
      <tableStyleElement type="headerRow" dxfId="1"/>
      <tableStyleElement type="firstRowStripe" dxfId="2"/>
      <tableStyleElement type="second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chartsheet" Target="chartsheets/sheet21.xml" /><Relationship Id="rId24" Type="http://schemas.openxmlformats.org/officeDocument/2006/relationships/chartsheet" Target="chartsheets/sheet22.xml" /><Relationship Id="rId25" Type="http://schemas.openxmlformats.org/officeDocument/2006/relationships/chartsheet" Target="chartsheets/sheet23.xml" /><Relationship Id="rId26" Type="http://schemas.openxmlformats.org/officeDocument/2006/relationships/chartsheet" Target="chartsheets/sheet24.xml" /><Relationship Id="rId27" Type="http://schemas.openxmlformats.org/officeDocument/2006/relationships/chartsheet" Target="chartsheets/sheet25.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Brant numbers fluctuate widely from year to year so not much can be read into this year’s low count.
</a:t>
            </a:r>
          </a:p>
        </c:rich>
      </c:tx>
      <c:layout>
        <c:manualLayout>
          <c:xMode val="edge"/>
          <c:yMode val="edge"/>
          <c:x val="0.02325"/>
          <c:y val="0.0417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stats'!$CM$9:$DM$9</c:f>
              <c:numCache/>
            </c:numRef>
          </c:val>
          <c:smooth val="0"/>
        </c:ser>
        <c:axId val="34607566"/>
        <c:axId val="43032639"/>
      </c:lineChart>
      <c:catAx>
        <c:axId val="34607566"/>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43032639"/>
        <c:crosses val="autoZero"/>
        <c:auto val="0"/>
        <c:lblOffset val="100"/>
        <c:noMultiLvlLbl val="0"/>
      </c:catAx>
      <c:valAx>
        <c:axId val="43032639"/>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34607566"/>
        <c:crosses val="autoZero"/>
        <c:crossBetween val="between"/>
        <c:dispUnits/>
      </c:valAx>
    </c:plotArea>
    <c:plotVisOnly val="0"/>
    <c:dispBlanksAs val="gap"/>
    <c:showDLblsOverMax val="0"/>
  </c:chart>
  <c:spPr>
    <a:solidFill>
      <a:srgbClr val="FFFFFF"/>
    </a:solidFill>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Red-breasted Nuthatch has clearly become harder to find on the count compared to early years.</a:t>
            </a:r>
          </a:p>
        </c:rich>
      </c:tx>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stats'!$CM$196:$DM$196</c:f>
              <c:numCache/>
            </c:numRef>
          </c:val>
          <c:smooth val="0"/>
        </c:ser>
        <c:axId val="33822216"/>
        <c:axId val="35964489"/>
      </c:lineChart>
      <c:catAx>
        <c:axId val="33822216"/>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al"/>
                <a:ea typeface="Arial"/>
                <a:cs typeface="Arial"/>
              </a:defRPr>
            </a:pPr>
          </a:p>
        </c:txPr>
        <c:crossAx val="35964489"/>
        <c:crosses val="autoZero"/>
        <c:auto val="0"/>
        <c:lblOffset val="100"/>
        <c:noMultiLvlLbl val="0"/>
      </c:catAx>
      <c:valAx>
        <c:axId val="35964489"/>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33822216"/>
        <c:crosses val="autoZero"/>
        <c:crossBetween val="between"/>
        <c:dispUnits/>
      </c:valAx>
    </c:plotArea>
    <c:plotVisOnly val="0"/>
    <c:dispBlanksAs val="gap"/>
    <c:showDLblsOverMax val="0"/>
  </c:chart>
  <c:spPr>
    <a:solidFill>
      <a:srgbClr val="FFFFFF"/>
    </a:solidFill>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Hermit Thrush numbers have been up and down a few times and are currently down.</a:t>
            </a:r>
          </a:p>
        </c:rich>
      </c:tx>
      <c:layout>
        <c:manualLayout>
          <c:xMode val="edge"/>
          <c:yMode val="edge"/>
          <c:x val="0.0225"/>
          <c:y val="0.0272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stats'!$CM$4:$DK$4</c:f>
              <c:strCache/>
            </c:strRef>
          </c:cat>
          <c:val>
            <c:numRef>
              <c:f>'basic stats'!$CM$212:$DK$212</c:f>
              <c:numCache/>
            </c:numRef>
          </c:val>
          <c:smooth val="0"/>
        </c:ser>
        <c:axId val="55244946"/>
        <c:axId val="27442467"/>
      </c:lineChart>
      <c:catAx>
        <c:axId val="55244946"/>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27442467"/>
        <c:crosses val="autoZero"/>
        <c:auto val="0"/>
        <c:lblOffset val="100"/>
        <c:noMultiLvlLbl val="0"/>
      </c:catAx>
      <c:valAx>
        <c:axId val="27442467"/>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5244946"/>
        <c:crosses val="autoZero"/>
        <c:crossBetween val="between"/>
        <c:dispUnits/>
      </c:valAx>
    </c:plotArea>
    <c:plotVisOnly val="0"/>
    <c:dispBlanksAs val="gap"/>
    <c:showDLblsOverMax val="0"/>
  </c:chart>
  <c:spPr>
    <a:solidFill>
      <a:srgbClr val="FFFFFF"/>
    </a:solidFill>
  </c:sp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Blue-winged Warblers present an apparently clear declining trend since the early counts.</a:t>
            </a:r>
          </a:p>
        </c:rich>
      </c:tx>
      <c:layout>
        <c:manualLayout>
          <c:xMode val="edge"/>
          <c:yMode val="edge"/>
          <c:x val="0.024"/>
          <c:y val="0.0272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stats'!$CM$225:$DM$225</c:f>
              <c:numCache/>
            </c:numRef>
          </c:val>
          <c:smooth val="0"/>
        </c:ser>
        <c:axId val="45655612"/>
        <c:axId val="8247325"/>
      </c:lineChart>
      <c:catAx>
        <c:axId val="45655612"/>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8247325"/>
        <c:crosses val="autoZero"/>
        <c:auto val="0"/>
        <c:lblOffset val="100"/>
        <c:noMultiLvlLbl val="0"/>
      </c:catAx>
      <c:valAx>
        <c:axId val="8247325"/>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45655612"/>
        <c:crosses val="autoZero"/>
        <c:crossBetween val="between"/>
        <c:dispUnits/>
      </c:valAx>
    </c:plotArea>
    <c:plotVisOnly val="0"/>
    <c:dispBlanksAs val="gap"/>
    <c:showDLblsOverMax val="0"/>
  </c:chart>
  <c:spPr>
    <a:solidFill>
      <a:srgbClr val="FFFFFF"/>
    </a:solidFill>
  </c:sp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Chestnut-sided Warblers, present an apparently declining trend but to a lesser degree than Blue-winged.
</a:t>
            </a:r>
          </a:p>
        </c:rich>
      </c:tx>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stats'!$CM$244:$DM$244</c:f>
              <c:numCache/>
            </c:numRef>
          </c:val>
          <c:smooth val="0"/>
        </c:ser>
        <c:axId val="7117062"/>
        <c:axId val="64053559"/>
      </c:lineChart>
      <c:catAx>
        <c:axId val="7117062"/>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64053559"/>
        <c:crosses val="autoZero"/>
        <c:auto val="0"/>
        <c:lblOffset val="100"/>
        <c:noMultiLvlLbl val="0"/>
      </c:catAx>
      <c:valAx>
        <c:axId val="64053559"/>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7117062"/>
        <c:crosses val="autoZero"/>
        <c:crossBetween val="between"/>
        <c:dispUnits/>
      </c:valAx>
    </c:plotArea>
    <c:plotVisOnly val="0"/>
    <c:dispBlanksAs val="gap"/>
    <c:showDLblsOverMax val="0"/>
  </c:chart>
  <c:spPr>
    <a:solidFill>
      <a:srgbClr val="FFFFFF"/>
    </a:solidFill>
  </c:sp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Pine Warblers were at a ten year low, but overall their numbers have fluctuated quite a bit over the years.</a:t>
            </a:r>
          </a:p>
        </c:rich>
      </c:tx>
      <c:layout>
        <c:manualLayout>
          <c:xMode val="edge"/>
          <c:yMode val="edge"/>
          <c:x val="0.0255"/>
          <c:y val="0.0207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stats'!$CM$248:$DM$248</c:f>
              <c:numCache/>
            </c:numRef>
          </c:val>
          <c:smooth val="0"/>
        </c:ser>
        <c:axId val="39611120"/>
        <c:axId val="20955761"/>
      </c:lineChart>
      <c:catAx>
        <c:axId val="39611120"/>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20955761"/>
        <c:crosses val="autoZero"/>
        <c:auto val="0"/>
        <c:lblOffset val="100"/>
        <c:noMultiLvlLbl val="0"/>
      </c:catAx>
      <c:valAx>
        <c:axId val="20955761"/>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39611120"/>
        <c:crosses val="autoZero"/>
        <c:crossBetween val="between"/>
        <c:dispUnits/>
      </c:valAx>
    </c:plotArea>
    <c:plotVisOnly val="0"/>
    <c:dispBlanksAs val="gap"/>
    <c:showDLblsOverMax val="0"/>
  </c:chart>
  <c:spPr>
    <a:solidFill>
      <a:srgbClr val="FFFFFF"/>
    </a:solidFill>
  </c:sp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Yellow-rumped Warblers definitely appear to be harder to come by than the early years of the count.</a:t>
            </a:r>
          </a:p>
        </c:rich>
      </c:tx>
      <c:layout>
        <c:manualLayout>
          <c:xMode val="edge"/>
          <c:yMode val="edge"/>
          <c:x val="0.02325"/>
          <c:y val="0.032"/>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stats'!$CM$249:$DM$249</c:f>
              <c:numCache/>
            </c:numRef>
          </c:val>
          <c:smooth val="0"/>
        </c:ser>
        <c:axId val="54384122"/>
        <c:axId val="19695051"/>
      </c:lineChart>
      <c:catAx>
        <c:axId val="54384122"/>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19695051"/>
        <c:crosses val="autoZero"/>
        <c:auto val="0"/>
        <c:lblOffset val="100"/>
        <c:noMultiLvlLbl val="0"/>
      </c:catAx>
      <c:valAx>
        <c:axId val="19695051"/>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4384122"/>
        <c:crosses val="autoZero"/>
        <c:crossBetween val="between"/>
        <c:dispUnits/>
      </c:valAx>
    </c:plotArea>
    <c:plotVisOnly val="0"/>
    <c:dispBlanksAs val="gap"/>
    <c:showDLblsOverMax val="0"/>
  </c:chart>
  <c:spPr>
    <a:solidFill>
      <a:srgbClr val="FFFFFF"/>
    </a:solidFill>
  </c:sp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Scarlet Tanagers are well off their peak numbers of the late ‘90s and especially in recent years have had relatively anemic numbers and are definitely a species to watch. </a:t>
            </a:r>
          </a:p>
        </c:rich>
      </c:tx>
      <c:layout>
        <c:manualLayout>
          <c:xMode val="edge"/>
          <c:yMode val="edge"/>
          <c:x val="0.0225"/>
          <c:y val="0.0207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stats'!$CM$272:$DM$272</c:f>
              <c:numCache/>
            </c:numRef>
          </c:val>
          <c:smooth val="0"/>
        </c:ser>
        <c:axId val="43037732"/>
        <c:axId val="51795269"/>
      </c:lineChart>
      <c:catAx>
        <c:axId val="43037732"/>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1795269"/>
        <c:crosses val="autoZero"/>
        <c:auto val="0"/>
        <c:lblOffset val="100"/>
        <c:noMultiLvlLbl val="0"/>
      </c:catAx>
      <c:valAx>
        <c:axId val="51795269"/>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43037732"/>
        <c:crosses val="autoZero"/>
        <c:crossBetween val="between"/>
        <c:dispUnits/>
      </c:valAx>
    </c:plotArea>
    <c:plotVisOnly val="0"/>
    <c:dispBlanksAs val="gap"/>
    <c:showDLblsOverMax val="0"/>
  </c:chart>
  <c:spPr>
    <a:solidFill>
      <a:srgbClr val="FFFFFF"/>
    </a:solidFill>
  </c:sp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Black-throated Green Warbler numbers have fluctuated, but now are quite low compared to the peaks of last decade.  </a:t>
            </a:r>
          </a:p>
        </c:rich>
      </c:tx>
      <c:layout>
        <c:manualLayout>
          <c:xMode val="edge"/>
          <c:yMode val="edge"/>
          <c:x val="0.024"/>
          <c:y val="0.0337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stats'!$CM$252:$DM$252</c:f>
              <c:numCache/>
            </c:numRef>
          </c:val>
          <c:smooth val="0"/>
        </c:ser>
        <c:axId val="63504238"/>
        <c:axId val="34667231"/>
      </c:lineChart>
      <c:catAx>
        <c:axId val="63504238"/>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34667231"/>
        <c:crosses val="autoZero"/>
        <c:auto val="0"/>
        <c:lblOffset val="100"/>
        <c:noMultiLvlLbl val="0"/>
      </c:catAx>
      <c:valAx>
        <c:axId val="34667231"/>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63504238"/>
        <c:crosses val="autoZero"/>
        <c:crossBetween val="between"/>
        <c:dispUnits/>
      </c:valAx>
    </c:plotArea>
    <c:plotVisOnly val="0"/>
    <c:dispBlanksAs val="gap"/>
    <c:showDLblsOverMax val="0"/>
  </c:chart>
  <c:spPr>
    <a:solidFill>
      <a:srgbClr val="FFFFFF"/>
    </a:solidFill>
  </c:sp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Savannah Sparrows had a peak in the late ‘00s and early teens, but now appear to be in an overall decline on the count. </a:t>
            </a:r>
          </a:p>
        </c:rich>
      </c:tx>
      <c:layout>
        <c:manualLayout>
          <c:xMode val="edge"/>
          <c:yMode val="edge"/>
          <c:x val="0.02325"/>
          <c:y val="0.037"/>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stats'!$CM$4:$DK$4</c:f>
              <c:strCache/>
            </c:strRef>
          </c:cat>
          <c:val>
            <c:numRef>
              <c:f>'basic stats'!$CM$260:$DM$260</c:f>
              <c:numCache/>
            </c:numRef>
          </c:val>
          <c:smooth val="0"/>
        </c:ser>
        <c:axId val="43569624"/>
        <c:axId val="56582297"/>
      </c:lineChart>
      <c:catAx>
        <c:axId val="43569624"/>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6582297"/>
        <c:crosses val="autoZero"/>
        <c:auto val="0"/>
        <c:lblOffset val="100"/>
        <c:noMultiLvlLbl val="0"/>
      </c:catAx>
      <c:valAx>
        <c:axId val="56582297"/>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43569624"/>
        <c:crosses val="autoZero"/>
        <c:crossBetween val="between"/>
        <c:dispUnits/>
      </c:valAx>
    </c:plotArea>
    <c:plotVisOnly val="0"/>
    <c:dispBlanksAs val="gap"/>
    <c:showDLblsOverMax val="0"/>
  </c:chart>
  <c:spPr>
    <a:solidFill>
      <a:srgbClr val="FFFFFF"/>
    </a:solidFill>
  </c:sp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Eastern Meadowlark came in at an all-time low, but the bulk of the declines in this species occurred in the early days of the count.</a:t>
            </a:r>
          </a:p>
        </c:rich>
      </c:tx>
      <c:layout>
        <c:manualLayout>
          <c:xMode val="edge"/>
          <c:yMode val="edge"/>
          <c:x val="0.02325"/>
          <c:y val="0.025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stats'!$CM$280:$DM$280</c:f>
              <c:numCache/>
            </c:numRef>
          </c:val>
          <c:smooth val="0"/>
        </c:ser>
        <c:axId val="39478626"/>
        <c:axId val="19763315"/>
      </c:lineChart>
      <c:catAx>
        <c:axId val="39478626"/>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19763315"/>
        <c:crosses val="autoZero"/>
        <c:auto val="0"/>
        <c:lblOffset val="100"/>
        <c:noMultiLvlLbl val="0"/>
      </c:catAx>
      <c:valAx>
        <c:axId val="19763315"/>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39478626"/>
        <c:crosses val="autoZero"/>
        <c:crossBetween val="between"/>
        <c:dispUnits/>
      </c:valAx>
    </c:plotArea>
    <c:plotVisOnly val="0"/>
    <c:dispBlanksAs val="gap"/>
    <c:showDLblsOverMax val="0"/>
  </c:chart>
  <c:spPr>
    <a:solidFill>
      <a:srgbClr val="FFFFFF"/>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The overall trend for American Black Ducks appears to be downward compared to early years of the counts, although there are some ups and downs.</a:t>
            </a:r>
          </a:p>
        </c:rich>
      </c:tx>
      <c:layout>
        <c:manualLayout>
          <c:xMode val="edge"/>
          <c:yMode val="edge"/>
          <c:x val="0.02325"/>
          <c:y val="0.0222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stats'!$CM$15:$DM$15</c:f>
              <c:numCache/>
            </c:numRef>
          </c:val>
          <c:smooth val="0"/>
        </c:ser>
        <c:axId val="51749432"/>
        <c:axId val="63091705"/>
      </c:lineChart>
      <c:catAx>
        <c:axId val="51749432"/>
        <c:scaling>
          <c:orientation val="minMax"/>
        </c:scaling>
        <c:axPos val="b"/>
        <c:title>
          <c:tx>
            <c:rich>
              <a:bodyPr vert="horz" rot="0" anchor="ctr"/>
              <a:lstStyle/>
              <a:p>
                <a:pPr algn="ctr">
                  <a:defRPr/>
                </a:pPr>
                <a:r>
                  <a:rPr lang="en-US" cap="none" sz="1400" b="0" u="none" baseline="0">
                    <a:solidFill>
                      <a:srgbClr val="000000"/>
                    </a:solidFill>
                    <a:latin typeface="Arial"/>
                    <a:ea typeface="Arial"/>
                    <a:cs typeface="Arial"/>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63091705"/>
        <c:crosses val="autoZero"/>
        <c:auto val="0"/>
        <c:lblOffset val="100"/>
        <c:noMultiLvlLbl val="0"/>
      </c:catAx>
      <c:valAx>
        <c:axId val="63091705"/>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1749432"/>
        <c:crosses val="autoZero"/>
        <c:crossBetween val="between"/>
        <c:dispUnits/>
      </c:valAx>
    </c:plotArea>
    <c:plotVisOnly val="0"/>
    <c:dispBlanksAs val="gap"/>
    <c:showDLblsOverMax val="0"/>
  </c:chart>
  <c:spPr>
    <a:solidFill>
      <a:srgbClr val="FFFFFF"/>
    </a:solidFill>
  </c:sp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Purple Finches have been up and down over the years and the trend appears to be distinctly downward since the late ‘00s. </a:t>
            </a:r>
          </a:p>
        </c:rich>
      </c:tx>
      <c:layout>
        <c:manualLayout>
          <c:xMode val="edge"/>
          <c:yMode val="edge"/>
          <c:x val="0.02475"/>
          <c:y val="0.0222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stats'!$CM$289:$DM$289</c:f>
              <c:numCache/>
            </c:numRef>
          </c:val>
          <c:smooth val="0"/>
        </c:ser>
        <c:axId val="43652108"/>
        <c:axId val="57324653"/>
      </c:lineChart>
      <c:catAx>
        <c:axId val="43652108"/>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7324653"/>
        <c:crosses val="autoZero"/>
        <c:auto val="0"/>
        <c:lblOffset val="100"/>
        <c:noMultiLvlLbl val="0"/>
      </c:catAx>
      <c:valAx>
        <c:axId val="57324653"/>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43652108"/>
        <c:crosses val="autoZero"/>
        <c:crossBetween val="between"/>
        <c:dispUnits/>
      </c:valAx>
    </c:plotArea>
    <c:plotVisOnly val="0"/>
    <c:dispBlanksAs val="gap"/>
    <c:showDLblsOverMax val="0"/>
  </c:chart>
  <c:spPr>
    <a:solidFill>
      <a:srgbClr val="FFFFFF"/>
    </a:solidFill>
  </c:sp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Numbers of American Robin have been relatively steady since the inception of the statewide Summer Bird Counts, which has been consistently among the most abundant species on the count.  </a:t>
            </a:r>
          </a:p>
        </c:rich>
      </c:tx>
      <c:layout>
        <c:manualLayout>
          <c:xMode val="edge"/>
          <c:yMode val="edge"/>
          <c:x val="0.024"/>
          <c:y val="0.0337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stats'!$CM$4:$DK$4</c:f>
              <c:strCache/>
            </c:strRef>
          </c:cat>
          <c:val>
            <c:numRef>
              <c:f>'basic stats'!$CM$214:$DK$214</c:f>
              <c:numCache/>
            </c:numRef>
          </c:val>
          <c:smooth val="0"/>
        </c:ser>
        <c:axId val="46159830"/>
        <c:axId val="12785287"/>
      </c:lineChart>
      <c:catAx>
        <c:axId val="46159830"/>
        <c:scaling>
          <c:orientation val="minMax"/>
        </c:scaling>
        <c:axPos val="b"/>
        <c:title>
          <c:tx>
            <c:rich>
              <a:bodyPr vert="horz" rot="0" anchor="ctr"/>
              <a:lstStyle/>
              <a:p>
                <a:pPr algn="ctr">
                  <a:defRPr/>
                </a:pPr>
                <a:r>
                  <a:rPr lang="en-US" cap="none" sz="1400"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12785287"/>
        <c:crosses val="autoZero"/>
        <c:auto val="0"/>
        <c:lblOffset val="100"/>
        <c:noMultiLvlLbl val="0"/>
      </c:catAx>
      <c:valAx>
        <c:axId val="12785287"/>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46159830"/>
        <c:crosses val="autoZero"/>
        <c:crossBetween val="between"/>
        <c:dispUnits/>
      </c:valAx>
    </c:plotArea>
    <c:plotVisOnly val="0"/>
    <c:dispBlanksAs val="gap"/>
    <c:showDLblsOverMax val="0"/>
  </c:chart>
  <c:spPr>
    <a:solidFill>
      <a:srgbClr val="FFFFFF"/>
    </a:solidFill>
  </c:sp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Though Brown Thrashers were at a ten-year high it appears to be a one-year anomaly and the overall graph shows they are clearly less common than they were in the 90’s</a:t>
            </a:r>
          </a:p>
        </c:rich>
      </c:tx>
      <c:layout>
        <c:manualLayout>
          <c:xMode val="edge"/>
          <c:yMode val="edge"/>
          <c:x val="0.02325"/>
          <c:y val="0.0272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stats'!$CM$216:$DM$216</c:f>
              <c:numCache/>
            </c:numRef>
          </c:val>
          <c:smooth val="0"/>
        </c:ser>
        <c:axId val="47958720"/>
        <c:axId val="28975297"/>
      </c:lineChart>
      <c:catAx>
        <c:axId val="47958720"/>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28975297"/>
        <c:crosses val="autoZero"/>
        <c:auto val="0"/>
        <c:lblOffset val="100"/>
        <c:noMultiLvlLbl val="0"/>
      </c:catAx>
      <c:valAx>
        <c:axId val="28975297"/>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47958720"/>
        <c:crosses val="autoZero"/>
        <c:crossBetween val="between"/>
        <c:dispUnits/>
      </c:valAx>
    </c:plotArea>
    <c:plotVisOnly val="0"/>
    <c:dispBlanksAs val="gap"/>
    <c:showDLblsOverMax val="0"/>
  </c:chart>
  <c:spPr>
    <a:solidFill>
      <a:srgbClr val="FFFFFF"/>
    </a:solidFill>
  </c:sp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a:t>
            </a:r>
          </a:p>
        </c:rich>
      </c:tx>
      <c:layout>
        <c:manualLayout>
          <c:xMode val="edge"/>
          <c:yMode val="edge"/>
          <c:x val="0.0225"/>
          <c:y val="0.032"/>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stats'!$CM$4:$DK$4</c:f>
              <c:strCache/>
            </c:strRef>
          </c:cat>
          <c:val>
            <c:numRef>
              <c:f>'basic stats'!$CM$71:$DK$71</c:f>
              <c:numCache/>
            </c:numRef>
          </c:val>
          <c:smooth val="0"/>
        </c:ser>
        <c:axId val="59451082"/>
        <c:axId val="65297691"/>
      </c:lineChart>
      <c:catAx>
        <c:axId val="59451082"/>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65297691"/>
        <c:crosses val="autoZero"/>
        <c:auto val="0"/>
        <c:lblOffset val="100"/>
        <c:noMultiLvlLbl val="0"/>
      </c:catAx>
      <c:valAx>
        <c:axId val="65297691"/>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9451082"/>
        <c:crosses val="autoZero"/>
        <c:crossBetween val="between"/>
        <c:dispUnits/>
      </c:valAx>
    </c:plotArea>
    <c:plotVisOnly val="0"/>
    <c:dispBlanksAs val="gap"/>
    <c:showDLblsOverMax val="0"/>
  </c:chart>
  <c:spPr>
    <a:solidFill>
      <a:srgbClr val="FFFFFF"/>
    </a:solidFill>
  </c:sp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a:t>
            </a:r>
          </a:p>
        </c:rich>
      </c:tx>
      <c:layout>
        <c:manualLayout>
          <c:xMode val="edge"/>
          <c:yMode val="edge"/>
          <c:x val="0.024"/>
          <c:y val="0.0222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stats'!$CM$4:$DK$4</c:f>
              <c:strCache/>
            </c:strRef>
          </c:cat>
          <c:val>
            <c:numRef>
              <c:f>'basic stats'!$CM$73:$DK$73</c:f>
              <c:numCache/>
            </c:numRef>
          </c:val>
          <c:smooth val="0"/>
        </c:ser>
        <c:axId val="50808308"/>
        <c:axId val="54621589"/>
      </c:lineChart>
      <c:catAx>
        <c:axId val="50808308"/>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4621589"/>
        <c:crosses val="autoZero"/>
        <c:auto val="0"/>
        <c:lblOffset val="100"/>
        <c:noMultiLvlLbl val="0"/>
      </c:catAx>
      <c:valAx>
        <c:axId val="54621589"/>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0808308"/>
        <c:crosses val="autoZero"/>
        <c:crossBetween val="between"/>
        <c:dispUnits/>
      </c:valAx>
    </c:plotArea>
    <c:plotVisOnly val="0"/>
    <c:dispBlanksAs val="gap"/>
    <c:showDLblsOverMax val="0"/>
  </c:chart>
  <c:spPr>
    <a:solidFill>
      <a:srgbClr val="FFFFFF"/>
    </a:solidFill>
  </c:sp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a:t>
            </a:r>
          </a:p>
        </c:rich>
      </c:tx>
      <c:layout>
        <c:manualLayout>
          <c:xMode val="edge"/>
          <c:yMode val="edge"/>
          <c:x val="0.0225"/>
          <c:y val="0.030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stats'!$CM$4:$DK$4</c:f>
              <c:strCache/>
            </c:strRef>
          </c:cat>
          <c:val>
            <c:numRef>
              <c:f>'basic stats'!$CM$79:$DK$79</c:f>
              <c:numCache/>
            </c:numRef>
          </c:val>
          <c:smooth val="0"/>
        </c:ser>
        <c:axId val="21832254"/>
        <c:axId val="62272559"/>
      </c:lineChart>
      <c:catAx>
        <c:axId val="21832254"/>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62272559"/>
        <c:crosses val="autoZero"/>
        <c:auto val="0"/>
        <c:lblOffset val="100"/>
        <c:noMultiLvlLbl val="0"/>
      </c:catAx>
      <c:valAx>
        <c:axId val="62272559"/>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21832254"/>
        <c:crosses val="autoZero"/>
        <c:crossBetween val="between"/>
        <c:dispUnits/>
      </c:valAx>
    </c:plotArea>
    <c:plotVisOnly val="0"/>
    <c:dispBlanksAs val="gap"/>
    <c:showDLblsOverMax val="0"/>
  </c:chart>
  <c:spPr>
    <a:solidFill>
      <a:srgbClr val="FFFFFF"/>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Mallards are clearly harder to come by than they were in the earlier years of the count.</a:t>
            </a:r>
          </a:p>
        </c:rich>
      </c:tx>
      <c:layout>
        <c:manualLayout>
          <c:xMode val="edge"/>
          <c:yMode val="edge"/>
          <c:x val="0.024"/>
          <c:y val="0.030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stats'!$CM$16:$DM$16</c:f>
              <c:numCache/>
            </c:numRef>
          </c:val>
          <c:smooth val="0"/>
        </c:ser>
        <c:axId val="30954434"/>
        <c:axId val="10154451"/>
      </c:lineChart>
      <c:catAx>
        <c:axId val="30954434"/>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10154451"/>
        <c:crosses val="autoZero"/>
        <c:auto val="0"/>
        <c:lblOffset val="100"/>
        <c:noMultiLvlLbl val="0"/>
      </c:catAx>
      <c:valAx>
        <c:axId val="10154451"/>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30954434"/>
        <c:crosses val="autoZero"/>
        <c:crossBetween val="between"/>
        <c:dispUnits/>
      </c:valAx>
    </c:plotArea>
    <c:plotVisOnly val="0"/>
    <c:dispBlanksAs val="gap"/>
    <c:showDLblsOverMax val="0"/>
  </c:chart>
  <c:spPr>
    <a:solidFill>
      <a:srgbClr val="FFFFFF"/>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Spotted Sandpiper numbers have also varied quite a bit over the history of the count.</a:t>
            </a:r>
          </a:p>
        </c:rich>
      </c:tx>
      <c:layout>
        <c:manualLayout>
          <c:xMode val="edge"/>
          <c:yMode val="edge"/>
          <c:x val="0.018"/>
          <c:y val="0.0337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stats'!$CM$97:$DM$97</c:f>
              <c:numCache/>
            </c:numRef>
          </c:val>
          <c:smooth val="0"/>
        </c:ser>
        <c:axId val="24281196"/>
        <c:axId val="17204173"/>
      </c:lineChart>
      <c:catAx>
        <c:axId val="24281196"/>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17204173"/>
        <c:crosses val="autoZero"/>
        <c:auto val="0"/>
        <c:lblOffset val="100"/>
        <c:noMultiLvlLbl val="0"/>
      </c:catAx>
      <c:valAx>
        <c:axId val="17204173"/>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24281196"/>
        <c:crosses val="autoZero"/>
        <c:crossBetween val="between"/>
        <c:dispUnits/>
      </c:valAx>
    </c:plotArea>
    <c:plotVisOnly val="0"/>
    <c:dispBlanksAs val="gap"/>
    <c:showDLblsOverMax val="0"/>
  </c:chart>
  <c:spPr>
    <a:solidFill>
      <a:srgbClr val="FFFFFF"/>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Broad-winged Hawks have been up and down over the years, but appear to be on a downswing in recent years. </a:t>
            </a:r>
          </a:p>
        </c:rich>
      </c:tx>
      <c:layout>
        <c:manualLayout>
          <c:xMode val="edge"/>
          <c:yMode val="edge"/>
          <c:x val="0.02325"/>
          <c:y val="0.0352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stats'!$CM$80:$DM$80</c:f>
              <c:numCache/>
            </c:numRef>
          </c:val>
          <c:smooth val="0"/>
        </c:ser>
        <c:axId val="20619830"/>
        <c:axId val="51360743"/>
      </c:lineChart>
      <c:catAx>
        <c:axId val="20619830"/>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1360743"/>
        <c:crosses val="autoZero"/>
        <c:auto val="0"/>
        <c:lblOffset val="100"/>
        <c:noMultiLvlLbl val="0"/>
      </c:catAx>
      <c:valAx>
        <c:axId val="51360743"/>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20619830"/>
        <c:crosses val="autoZero"/>
        <c:crossBetween val="between"/>
        <c:dispUnits/>
      </c:valAx>
    </c:plotArea>
    <c:plotVisOnly val="0"/>
    <c:dispBlanksAs val="gap"/>
    <c:showDLblsOverMax val="0"/>
  </c:chart>
  <c:spPr>
    <a:solidFill>
      <a:srgbClr val="FFFFFF"/>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American Woodcock numbers have also varied quite a bit over the history of the count.</a:t>
            </a:r>
          </a:p>
        </c:rich>
      </c:tx>
      <c:layout>
        <c:manualLayout>
          <c:xMode val="edge"/>
          <c:yMode val="edge"/>
          <c:x val="0.02325"/>
          <c:y val="0.02225"/>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stats'!$CM$116:$DM$116</c:f>
              <c:numCache/>
            </c:numRef>
          </c:val>
          <c:smooth val="0"/>
        </c:ser>
        <c:axId val="59593504"/>
        <c:axId val="66579489"/>
      </c:lineChart>
      <c:catAx>
        <c:axId val="59593504"/>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66579489"/>
        <c:crosses val="autoZero"/>
        <c:auto val="0"/>
        <c:lblOffset val="100"/>
        <c:noMultiLvlLbl val="0"/>
      </c:catAx>
      <c:valAx>
        <c:axId val="66579489"/>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9593504"/>
        <c:crosses val="autoZero"/>
        <c:crossBetween val="between"/>
        <c:dispUnits/>
      </c:valAx>
    </c:plotArea>
    <c:plotVisOnly val="0"/>
    <c:dispBlanksAs val="gap"/>
    <c:showDLblsOverMax val="0"/>
  </c:chart>
  <c:spPr>
    <a:solidFill>
      <a:srgbClr val="FFFFFF"/>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Ring-billed Gulls, though not a nesting species, have clearly become harder to find during the count since the 90’s and early 00’s.</a:t>
            </a:r>
          </a:p>
        </c:rich>
      </c:tx>
      <c:layout>
        <c:manualLayout>
          <c:xMode val="edge"/>
          <c:yMode val="edge"/>
          <c:x val="0.024"/>
          <c:y val="0.032"/>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stats'!$CM$120:$DM$120</c:f>
              <c:numCache/>
            </c:numRef>
          </c:val>
          <c:smooth val="0"/>
        </c:ser>
        <c:axId val="62344490"/>
        <c:axId val="24229499"/>
      </c:lineChart>
      <c:catAx>
        <c:axId val="62344490"/>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24229499"/>
        <c:crosses val="autoZero"/>
        <c:auto val="0"/>
        <c:lblOffset val="100"/>
        <c:noMultiLvlLbl val="0"/>
      </c:catAx>
      <c:valAx>
        <c:axId val="24229499"/>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62344490"/>
        <c:crosses val="autoZero"/>
        <c:crossBetween val="between"/>
        <c:dispUnits/>
      </c:valAx>
    </c:plotArea>
    <c:plotVisOnly val="0"/>
    <c:dispBlanksAs val="gap"/>
    <c:showDLblsOverMax val="0"/>
  </c:chart>
  <c:spPr>
    <a:solidFill>
      <a:srgbClr val="FFFFFF"/>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Rock Pigeons also appear to present a clear trend since the early counts. </a:t>
            </a:r>
          </a:p>
        </c:rich>
      </c:tx>
      <c:layout>
        <c:manualLayout>
          <c:xMode val="edge"/>
          <c:yMode val="edge"/>
          <c:x val="0.02025"/>
          <c:y val="0.037"/>
        </c:manualLayout>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stats'!$CM$137:$DM$137</c:f>
              <c:numCache/>
            </c:numRef>
          </c:val>
          <c:smooth val="0"/>
        </c:ser>
        <c:axId val="16738900"/>
        <c:axId val="16432373"/>
      </c:lineChart>
      <c:catAx>
        <c:axId val="16738900"/>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16432373"/>
        <c:crosses val="autoZero"/>
        <c:auto val="0"/>
        <c:lblOffset val="100"/>
        <c:noMultiLvlLbl val="0"/>
      </c:catAx>
      <c:valAx>
        <c:axId val="16432373"/>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16738900"/>
        <c:crosses val="autoZero"/>
        <c:crossBetween val="between"/>
        <c:dispUnits/>
      </c:valAx>
    </c:plotArea>
    <c:plotVisOnly val="0"/>
    <c:dispBlanksAs val="gap"/>
    <c:showDLblsOverMax val="0"/>
  </c:chart>
  <c:spPr>
    <a:solidFill>
      <a:srgbClr val="FFFFFF"/>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u="none" baseline="0">
                <a:solidFill>
                  <a:srgbClr val="757575"/>
                </a:solidFill>
                <a:latin typeface="Arimo"/>
                <a:ea typeface="Arimo"/>
                <a:cs typeface="Arimo"/>
              </a:rPr>
              <a:t>All graphs are corrected for party hours by dividing the totals by 1000 party hours, which keeps the results in the same order of magnitude as raw numbers. 
They are also smoothed by graphing a three-year rolling average to avoid peaks and valleys that may be caused by single year anomalies.
Not surprisingly, Great Horned Owl numbers have varied from year to year.</a:t>
            </a:r>
          </a:p>
        </c:rich>
      </c:tx>
      <c:layout/>
      <c:overlay val="0"/>
      <c:spPr>
        <a:noFill/>
        <a:ln>
          <a:noFill/>
        </a:ln>
      </c:spPr>
    </c:title>
    <c:plotArea>
      <c:layout/>
      <c:lineChart>
        <c:grouping val="standard"/>
        <c:varyColors val="0"/>
        <c:ser>
          <c:idx val="0"/>
          <c:order val="0"/>
          <c:spPr>
            <a:ln w="28575" cmpd="sng">
              <a:solidFill>
                <a:srgbClr val="0099FF">
                  <a:alpha val="10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'basic stats'!$CM$4:$DM$4</c:f>
              <c:strCache/>
            </c:strRef>
          </c:cat>
          <c:val>
            <c:numRef>
              <c:f>'basic stats'!$CM$144:$DM$144</c:f>
              <c:numCache/>
            </c:numRef>
          </c:val>
          <c:smooth val="0"/>
        </c:ser>
        <c:axId val="13673630"/>
        <c:axId val="55953807"/>
      </c:lineChart>
      <c:catAx>
        <c:axId val="13673630"/>
        <c:scaling>
          <c:orientation val="minMax"/>
        </c:scaling>
        <c:axPos val="b"/>
        <c:title>
          <c:tx>
            <c:rich>
              <a:bodyPr vert="horz" rot="0" anchor="ctr"/>
              <a:lstStyle/>
              <a:p>
                <a:pPr algn="ctr">
                  <a:defRPr/>
                </a:pPr>
                <a:r>
                  <a:rPr lang="en-US" cap="none" b="0" u="none" baseline="0">
                    <a:solidFill>
                      <a:srgbClr val="000000"/>
                    </a:solidFill>
                    <a:latin typeface="Arimo"/>
                    <a:ea typeface="Arimo"/>
                    <a:cs typeface="Arimo"/>
                  </a:rPr>
                  <a:t/>
                </a:r>
              </a:p>
            </c:rich>
          </c:tx>
          <c:layout/>
          <c:overlay val="0"/>
          <c:spPr>
            <a:noFill/>
            <a:ln>
              <a:noFill/>
            </a:ln>
          </c:spPr>
        </c:title>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55953807"/>
        <c:crosses val="autoZero"/>
        <c:auto val="0"/>
        <c:lblOffset val="100"/>
        <c:noMultiLvlLbl val="0"/>
      </c:catAx>
      <c:valAx>
        <c:axId val="55953807"/>
        <c:scaling>
          <c:orientation val="minMax"/>
        </c:scaling>
        <c:axPos val="l"/>
        <c:title>
          <c:tx>
            <c:rich>
              <a:bodyPr vert="horz" rot="-5400000" anchor="ctr"/>
              <a:lstStyle/>
              <a:p>
                <a:pPr algn="ctr">
                  <a:defRPr/>
                </a:pPr>
                <a:r>
                  <a:rPr lang="en-US" cap="none" sz="1000" b="1" i="0" u="none" baseline="0">
                    <a:solidFill>
                      <a:srgbClr val="000000"/>
                    </a:solidFill>
                    <a:latin typeface="Arimo"/>
                    <a:ea typeface="Arimo"/>
                    <a:cs typeface="Arimo"/>
                  </a:rPr>
                  <a:t>Birds/1000 PHs 3 year average</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b="0" u="none" baseline="0">
                <a:solidFill>
                  <a:srgbClr val="000000"/>
                </a:solidFill>
                <a:latin typeface="Arimo"/>
                <a:ea typeface="Arimo"/>
                <a:cs typeface="Arimo"/>
              </a:defRPr>
            </a:pPr>
          </a:p>
        </c:txPr>
        <c:crossAx val="13673630"/>
        <c:crosses val="autoZero"/>
        <c:crossBetween val="between"/>
        <c:dispUnits/>
      </c:valAx>
    </c:plotArea>
    <c:plotVisOnly val="0"/>
    <c:dispBlanksAs val="gap"/>
    <c:showDLblsOverMax val="0"/>
  </c:chart>
  <c:spPr>
    <a:solidFill>
      <a:srgbClr val="FFFFFF"/>
    </a:solidFill>
  </c:sp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2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2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2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2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0" name="Chart 10"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1" name="Chart 11"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2" name="Chart 12"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3" name="Chart 13"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4" name="Chart 14"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5" name="Chart 15"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6" name="Chart 16"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7" name="Chart 17"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8" name="Chart 18"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9" name="Chart 19"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2" name="Chart 2"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20" name="Chart 20"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21" name="Chart 21"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22" name="Chart 22"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23" name="Chart 23"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24" name="Chart 24"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25" name="Chart 25"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3" name="Chart 3"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4" name="Chart 4"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5" name="Chart 5"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6" name="Chart 6"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7" name="Chart 7"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8" name="Chart 8"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9" name="Chart 9" title="Chart"/>
        <xdr:cNvGraphicFramePr/>
      </xdr:nvGraphicFramePr>
      <xdr:xfrm>
        <a:off x="0" y="0"/>
        <a:ext cx="8610600" cy="6276975"/>
      </xdr:xfrm>
      <a:graphic>
        <a:graphicData uri="http://schemas.openxmlformats.org/drawingml/2006/chart">
          <c:chart xmlns:c="http://schemas.openxmlformats.org/drawingml/2006/chart" r:id="rId1"/>
        </a:graphicData>
      </a:graphic>
    </xdr:graphicFrame>
    <xdr:clientData fLocksWithSheet="0"/>
  </xdr:absoluteAnchor>
</xdr:wsDr>
</file>

<file path=xl/tables/table1.xml><?xml version="1.0" encoding="utf-8"?>
<table xmlns="http://schemas.openxmlformats.org/spreadsheetml/2006/main" id="1" name="Table_1" displayName="Table_1" ref="B1:BA515" headerRowCount="0" totalsRowShown="0">
  <tableColumns count="52">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 id="27" name="Column27"/>
    <tableColumn id="28" name="Column28"/>
    <tableColumn id="29" name="Column29"/>
    <tableColumn id="30" name="Column30"/>
    <tableColumn id="31" name="Column31"/>
    <tableColumn id="32" name="Column32"/>
    <tableColumn id="33" name="Column33"/>
    <tableColumn id="34" name="Column34"/>
    <tableColumn id="35" name="Column35"/>
    <tableColumn id="36" name="Column36"/>
    <tableColumn id="37" name="Column37"/>
    <tableColumn id="38" name="Column38"/>
    <tableColumn id="39" name="Column39"/>
    <tableColumn id="40" name="Column40"/>
    <tableColumn id="41" name="Column41"/>
    <tableColumn id="42" name="Column42"/>
    <tableColumn id="43" name="Column43"/>
    <tableColumn id="44" name="Column44"/>
    <tableColumn id="45" name="Column45"/>
    <tableColumn id="46" name="Column46"/>
    <tableColumn id="47" name="Column47"/>
    <tableColumn id="48" name="Column48"/>
    <tableColumn id="49" name="Column49"/>
    <tableColumn id="50" name="Column50"/>
    <tableColumn id="51" name="Column51"/>
    <tableColumn id="52" name="Column52"/>
  </tableColumns>
  <tableStyleInfo name="basic stats-style" showFirstColumn="1" showLastColumn="1" showRowStripes="1" showColumnStripes="0"/>
</table>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DX515"/>
  <sheetViews>
    <sheetView showGridLines="0" tabSelected="1" workbookViewId="0" topLeftCell="A1">
      <pane xSplit="2" ySplit="4" topLeftCell="C5" activePane="bottomRight" state="frozen"/>
      <selection pane="topRight" activeCell="C1" sqref="C1"/>
      <selection pane="bottomLeft" activeCell="A5" sqref="A5"/>
      <selection pane="bottomRight" activeCell="C5" sqref="C5"/>
    </sheetView>
  </sheetViews>
  <sheetFormatPr defaultColWidth="14.421875" defaultRowHeight="15" customHeight="1"/>
  <cols>
    <col min="1" max="1" width="6.00390625" style="0" customWidth="1"/>
    <col min="2" max="2" width="32.7109375" style="0" customWidth="1"/>
    <col min="3" max="18" width="5.8515625" style="0" customWidth="1"/>
    <col min="19" max="25" width="8.00390625" style="0" customWidth="1"/>
    <col min="26" max="26" width="8.7109375" style="0" customWidth="1"/>
    <col min="27" max="34" width="8.00390625" style="0" customWidth="1"/>
    <col min="35" max="35" width="7.57421875" style="0" customWidth="1"/>
    <col min="36" max="36" width="7.28125" style="0" customWidth="1"/>
    <col min="37" max="37" width="9.421875" style="0" customWidth="1"/>
    <col min="38" max="38" width="7.8515625" style="0" customWidth="1"/>
    <col min="39" max="39" width="8.8515625" style="0" customWidth="1"/>
    <col min="40" max="40" width="7.7109375" style="0" customWidth="1"/>
    <col min="41" max="41" width="8.28125" style="0" customWidth="1"/>
    <col min="42" max="43" width="9.140625" style="0" customWidth="1"/>
    <col min="44" max="47" width="8.00390625" style="0" customWidth="1"/>
    <col min="48" max="49" width="8.421875" style="0" customWidth="1"/>
    <col min="50" max="50" width="6.140625" style="0" customWidth="1"/>
    <col min="51" max="51" width="8.421875" style="0" customWidth="1"/>
    <col min="52" max="52" width="7.7109375" style="0" customWidth="1"/>
    <col min="53" max="53" width="8.8515625" style="0" customWidth="1"/>
    <col min="54" max="54" width="5.7109375" style="0" customWidth="1"/>
    <col min="55" max="55" width="7.421875" style="0" customWidth="1"/>
    <col min="56" max="56" width="8.7109375" style="0" customWidth="1"/>
    <col min="57" max="57" width="8.57421875" style="0" customWidth="1"/>
    <col min="58" max="58" width="28.140625" style="0" customWidth="1"/>
    <col min="59" max="60" width="5.7109375" style="0" customWidth="1"/>
    <col min="61" max="80" width="8.00390625" style="0" customWidth="1"/>
    <col min="81" max="90" width="6.57421875" style="0" customWidth="1"/>
    <col min="91" max="91" width="8.00390625" style="0" customWidth="1"/>
    <col min="92" max="92" width="7.00390625" style="0" customWidth="1"/>
    <col min="93" max="109" width="8.00390625" style="0" customWidth="1"/>
    <col min="110" max="114" width="7.57421875" style="0" customWidth="1"/>
    <col min="115" max="117" width="8.00390625" style="0" customWidth="1"/>
    <col min="118" max="118" width="28.140625" style="0" customWidth="1"/>
    <col min="119" max="119" width="9.57421875" style="0" customWidth="1"/>
    <col min="120" max="120" width="9.140625" style="0" customWidth="1"/>
    <col min="121" max="128" width="8.00390625" style="0" customWidth="1"/>
  </cols>
  <sheetData>
    <row r="1" spans="1:121" ht="8.25" customHeight="1">
      <c r="A1" s="1"/>
      <c r="B1" s="2"/>
      <c r="C1" s="3"/>
      <c r="D1" s="3"/>
      <c r="E1" s="3"/>
      <c r="F1" s="3"/>
      <c r="G1" s="3"/>
      <c r="H1" s="3"/>
      <c r="I1" s="3"/>
      <c r="J1" s="3"/>
      <c r="K1" s="3"/>
      <c r="L1" s="3"/>
      <c r="M1" s="3"/>
      <c r="N1" s="3"/>
      <c r="O1" s="3"/>
      <c r="P1" s="3"/>
      <c r="Q1" s="3"/>
      <c r="R1" s="3"/>
      <c r="S1" s="4"/>
      <c r="T1" s="4"/>
      <c r="U1" s="4"/>
      <c r="V1" s="4"/>
      <c r="W1" s="4"/>
      <c r="X1" s="4"/>
      <c r="Y1" s="4"/>
      <c r="Z1" s="5"/>
      <c r="AA1" s="4"/>
      <c r="AB1" s="4"/>
      <c r="AC1" s="6"/>
      <c r="AD1" s="7"/>
      <c r="AE1" s="4"/>
      <c r="AF1" s="7"/>
      <c r="AG1" s="8"/>
      <c r="AH1" s="4"/>
      <c r="AI1" s="4"/>
      <c r="AJ1" s="4"/>
      <c r="AK1" s="4"/>
      <c r="AL1" s="9"/>
      <c r="AM1" s="9"/>
      <c r="AN1" s="9"/>
      <c r="AO1" s="9"/>
      <c r="AP1" s="10"/>
      <c r="AQ1" s="10"/>
      <c r="AR1" s="11"/>
      <c r="AS1" s="11"/>
      <c r="AT1" s="11"/>
      <c r="AU1" s="11"/>
      <c r="AV1" s="11"/>
      <c r="AW1" s="11"/>
      <c r="AX1" s="12"/>
      <c r="AY1" s="13"/>
      <c r="AZ1" s="13"/>
      <c r="BA1" s="13"/>
      <c r="BB1" s="14"/>
      <c r="BC1" s="15"/>
      <c r="BD1" s="15"/>
      <c r="BE1" s="15"/>
      <c r="BF1" s="16"/>
      <c r="BG1" s="14"/>
      <c r="BH1" s="15"/>
      <c r="BI1" s="17"/>
      <c r="BJ1" s="17"/>
      <c r="BK1" s="17"/>
      <c r="BL1" s="17"/>
      <c r="BM1" s="17"/>
      <c r="BN1" s="17"/>
      <c r="BO1" s="17"/>
      <c r="BP1" s="17"/>
      <c r="BQ1" s="17"/>
      <c r="BR1" s="18"/>
      <c r="BS1" s="19"/>
      <c r="BT1" s="19"/>
      <c r="BU1" s="19"/>
      <c r="BV1" s="17"/>
      <c r="BW1" s="17"/>
      <c r="BX1" s="17"/>
      <c r="BY1" s="17"/>
      <c r="BZ1" s="17"/>
      <c r="CA1" s="17"/>
      <c r="CB1" s="17"/>
      <c r="CC1" s="20"/>
      <c r="CD1" s="20"/>
      <c r="CE1" s="20"/>
      <c r="CF1" s="20"/>
      <c r="CG1" s="20"/>
      <c r="CH1" s="20"/>
      <c r="CI1" s="20"/>
      <c r="CJ1" s="20"/>
      <c r="CK1" s="20"/>
      <c r="CL1" s="20"/>
      <c r="CM1" s="21"/>
      <c r="CN1" s="21"/>
      <c r="CO1" s="21"/>
      <c r="CP1" s="21"/>
      <c r="CQ1" s="21"/>
      <c r="CR1" s="21"/>
      <c r="CS1" s="21"/>
      <c r="CT1" s="21"/>
      <c r="CU1" s="21"/>
      <c r="CV1" s="21"/>
      <c r="CW1" s="21"/>
      <c r="CX1" s="21"/>
      <c r="CY1" s="21"/>
      <c r="CZ1" s="21"/>
      <c r="DA1" s="21"/>
      <c r="DB1" s="21"/>
      <c r="DC1" s="21"/>
      <c r="DD1" s="21"/>
      <c r="DE1" s="21"/>
      <c r="DF1" s="21"/>
      <c r="DG1" s="21"/>
      <c r="DH1" s="21"/>
      <c r="DI1" s="21"/>
      <c r="DJ1" s="21"/>
      <c r="DN1" s="22"/>
      <c r="DO1" s="23"/>
      <c r="DP1" s="23"/>
      <c r="DQ1" s="24"/>
    </row>
    <row r="2" spans="1:128" ht="21" customHeight="1">
      <c r="A2" s="25"/>
      <c r="B2" s="26" t="s">
        <v>0</v>
      </c>
      <c r="C2" s="27"/>
      <c r="D2" s="27"/>
      <c r="E2" s="27"/>
      <c r="F2" s="27"/>
      <c r="G2" s="27"/>
      <c r="H2" s="27"/>
      <c r="I2" s="27" t="s">
        <v>1</v>
      </c>
      <c r="J2" s="27"/>
      <c r="K2" s="27"/>
      <c r="L2" s="27"/>
      <c r="M2" s="27"/>
      <c r="N2" s="27"/>
      <c r="O2" s="27"/>
      <c r="P2" s="27"/>
      <c r="Q2" s="27"/>
      <c r="R2" s="27"/>
      <c r="S2" s="28"/>
      <c r="T2" s="28"/>
      <c r="U2" s="29" t="s">
        <v>2</v>
      </c>
      <c r="V2" s="29" t="s">
        <v>3</v>
      </c>
      <c r="W2" s="29"/>
      <c r="X2" s="29"/>
      <c r="Y2" s="29"/>
      <c r="Z2" s="30"/>
      <c r="AA2" s="31"/>
      <c r="AB2" s="31"/>
      <c r="AC2" s="32"/>
      <c r="AD2" s="33"/>
      <c r="AE2" s="31"/>
      <c r="AF2" s="31"/>
      <c r="AG2" s="34"/>
      <c r="AH2" s="31"/>
      <c r="AI2" s="31"/>
      <c r="AJ2" s="31"/>
      <c r="AK2" s="31"/>
      <c r="AL2" s="29"/>
      <c r="AM2" s="29"/>
      <c r="AN2" s="29"/>
      <c r="AO2" s="29"/>
      <c r="AP2" s="35"/>
      <c r="AQ2" s="35"/>
      <c r="AR2" s="36"/>
      <c r="AS2" s="36"/>
      <c r="AT2" s="36"/>
      <c r="AU2" s="36"/>
      <c r="AV2" s="36"/>
      <c r="AW2" s="36"/>
      <c r="AX2" s="37"/>
      <c r="AY2" s="38" t="s">
        <v>4</v>
      </c>
      <c r="AZ2" s="39"/>
      <c r="BA2" s="35"/>
      <c r="BB2" s="40"/>
      <c r="BC2" s="41" t="s">
        <v>5</v>
      </c>
      <c r="BD2" s="42"/>
      <c r="BE2" s="42"/>
      <c r="BF2" s="43" t="s">
        <v>0</v>
      </c>
      <c r="BG2" s="40"/>
      <c r="BH2" s="44"/>
      <c r="BI2" s="45"/>
      <c r="BJ2" s="46" t="s">
        <v>6</v>
      </c>
      <c r="BK2" s="47"/>
      <c r="BL2" s="46" t="s">
        <v>7</v>
      </c>
      <c r="BM2" s="45"/>
      <c r="BN2" s="48"/>
      <c r="BO2" s="48"/>
      <c r="BP2" s="48"/>
      <c r="BQ2" s="48"/>
      <c r="BR2" s="48"/>
      <c r="BS2" s="48"/>
      <c r="BT2" s="48"/>
      <c r="BU2" s="48"/>
      <c r="BV2" s="48"/>
      <c r="BW2" s="48"/>
      <c r="BX2" s="48"/>
      <c r="BY2" s="48"/>
      <c r="BZ2" s="48"/>
      <c r="CA2" s="48"/>
      <c r="CB2" s="48"/>
      <c r="CC2" s="49"/>
      <c r="CD2" s="49"/>
      <c r="CE2" s="49"/>
      <c r="CF2" s="49"/>
      <c r="CG2" s="49"/>
      <c r="CH2" s="49"/>
      <c r="CI2" s="49"/>
      <c r="CJ2" s="49"/>
      <c r="CK2" s="49"/>
      <c r="CL2" s="49"/>
      <c r="CM2" s="50"/>
      <c r="CN2" s="51" t="s">
        <v>8</v>
      </c>
      <c r="CO2" s="52"/>
      <c r="CP2" s="53"/>
      <c r="CQ2" s="50"/>
      <c r="CR2" s="51" t="s">
        <v>9</v>
      </c>
      <c r="CS2" s="52"/>
      <c r="CT2" s="54"/>
      <c r="CU2" s="55"/>
      <c r="CV2" s="55"/>
      <c r="CW2" s="55"/>
      <c r="CX2" s="55"/>
      <c r="CY2" s="55"/>
      <c r="CZ2" s="55"/>
      <c r="DA2" s="55"/>
      <c r="DB2" s="55"/>
      <c r="DC2" s="55"/>
      <c r="DD2" s="55"/>
      <c r="DE2" s="55"/>
      <c r="DF2" s="55"/>
      <c r="DG2" s="55"/>
      <c r="DH2" s="55"/>
      <c r="DI2" s="55"/>
      <c r="DJ2" s="55"/>
      <c r="DK2" s="56"/>
      <c r="DL2" s="56"/>
      <c r="DM2" s="56"/>
      <c r="DN2" s="57" t="s">
        <v>0</v>
      </c>
      <c r="DO2" s="58"/>
      <c r="DP2" s="58"/>
      <c r="DQ2" s="59"/>
      <c r="DR2" s="56"/>
      <c r="DS2" s="56"/>
      <c r="DT2" s="56"/>
      <c r="DU2" s="56"/>
      <c r="DV2" s="56"/>
      <c r="DW2" s="56"/>
      <c r="DX2" s="56"/>
    </row>
    <row r="3" spans="1:121" ht="10.5" customHeight="1">
      <c r="A3" s="1"/>
      <c r="B3" s="2"/>
      <c r="C3" s="3"/>
      <c r="D3" s="3"/>
      <c r="E3" s="3"/>
      <c r="F3" s="3"/>
      <c r="G3" s="3"/>
      <c r="H3" s="3"/>
      <c r="I3" s="3"/>
      <c r="J3" s="3"/>
      <c r="K3" s="3"/>
      <c r="L3" s="3"/>
      <c r="M3" s="3"/>
      <c r="N3" s="3"/>
      <c r="O3" s="3"/>
      <c r="P3" s="3"/>
      <c r="Q3" s="3"/>
      <c r="R3" s="3"/>
      <c r="S3" s="60"/>
      <c r="T3" s="60"/>
      <c r="U3" s="60"/>
      <c r="V3" s="60"/>
      <c r="W3" s="60"/>
      <c r="X3" s="60"/>
      <c r="Y3" s="60"/>
      <c r="Z3" s="61"/>
      <c r="AA3" s="62"/>
      <c r="AB3" s="62"/>
      <c r="AC3" s="63"/>
      <c r="AD3" s="7"/>
      <c r="AE3" s="62"/>
      <c r="AF3" s="62"/>
      <c r="AG3" s="64"/>
      <c r="AH3" s="62"/>
      <c r="AI3" s="62"/>
      <c r="AJ3" s="4"/>
      <c r="AK3" s="4"/>
      <c r="AL3" s="9"/>
      <c r="AM3" s="9"/>
      <c r="AN3" s="9"/>
      <c r="AO3" s="9"/>
      <c r="AP3" s="10"/>
      <c r="AQ3" s="10"/>
      <c r="AR3" s="11"/>
      <c r="AS3" s="11"/>
      <c r="AT3" s="11"/>
      <c r="AU3" s="11"/>
      <c r="AV3" s="11"/>
      <c r="AW3" s="11"/>
      <c r="AX3" s="65"/>
      <c r="AY3" s="13"/>
      <c r="AZ3" s="13"/>
      <c r="BA3" s="13"/>
      <c r="BB3" s="66"/>
      <c r="BC3" s="15"/>
      <c r="BD3" s="15"/>
      <c r="BE3" s="67"/>
      <c r="BF3" s="16"/>
      <c r="BG3" s="68" t="s">
        <v>10</v>
      </c>
      <c r="BH3" s="69"/>
      <c r="BI3" s="70"/>
      <c r="BJ3" s="70"/>
      <c r="BK3" s="70"/>
      <c r="BL3" s="70"/>
      <c r="BM3" s="70"/>
      <c r="BN3" s="70"/>
      <c r="BO3" s="70"/>
      <c r="BP3" s="70"/>
      <c r="BQ3" s="70"/>
      <c r="BR3" s="70"/>
      <c r="BS3" s="70"/>
      <c r="BT3" s="70"/>
      <c r="BU3" s="70"/>
      <c r="BV3" s="70"/>
      <c r="BW3" s="70"/>
      <c r="BX3" s="70"/>
      <c r="BY3" s="70"/>
      <c r="BZ3" s="70"/>
      <c r="CA3" s="70"/>
      <c r="CB3" s="70"/>
      <c r="CC3" s="71"/>
      <c r="CD3" s="71"/>
      <c r="CE3" s="71"/>
      <c r="CF3" s="71"/>
      <c r="CG3" s="71"/>
      <c r="CH3" s="71"/>
      <c r="CI3" s="71"/>
      <c r="CJ3" s="71"/>
      <c r="CK3" s="71"/>
      <c r="CL3" s="71"/>
      <c r="CM3" s="72"/>
      <c r="CN3" s="72"/>
      <c r="CO3" s="73"/>
      <c r="CP3" s="73"/>
      <c r="CQ3" s="73"/>
      <c r="CR3" s="73"/>
      <c r="CS3" s="73"/>
      <c r="CT3" s="73"/>
      <c r="CU3" s="73"/>
      <c r="CV3" s="73"/>
      <c r="CW3" s="73"/>
      <c r="CX3" s="73"/>
      <c r="CY3" s="73"/>
      <c r="CZ3" s="73"/>
      <c r="DA3" s="73"/>
      <c r="DB3" s="73"/>
      <c r="DC3" s="73"/>
      <c r="DD3" s="73"/>
      <c r="DE3" s="73"/>
      <c r="DF3" s="73"/>
      <c r="DG3" s="73"/>
      <c r="DH3" s="73"/>
      <c r="DI3" s="73"/>
      <c r="DJ3" s="73"/>
      <c r="DN3" s="22"/>
      <c r="DO3" s="74" t="s">
        <v>11</v>
      </c>
      <c r="DP3" s="23"/>
      <c r="DQ3" s="24"/>
    </row>
    <row r="4" spans="1:128" ht="12.75" customHeight="1">
      <c r="A4" s="75"/>
      <c r="B4" s="76" t="s">
        <v>12</v>
      </c>
      <c r="C4" s="77">
        <v>76</v>
      </c>
      <c r="D4" s="77">
        <v>77</v>
      </c>
      <c r="E4" s="77">
        <v>78</v>
      </c>
      <c r="F4" s="77">
        <v>79</v>
      </c>
      <c r="G4" s="77">
        <v>80</v>
      </c>
      <c r="H4" s="77">
        <v>81</v>
      </c>
      <c r="I4" s="77">
        <v>82</v>
      </c>
      <c r="J4" s="77">
        <v>83</v>
      </c>
      <c r="K4" s="77">
        <v>84</v>
      </c>
      <c r="L4" s="77">
        <v>85</v>
      </c>
      <c r="M4" s="77">
        <v>86</v>
      </c>
      <c r="N4" s="77">
        <v>87</v>
      </c>
      <c r="O4" s="77">
        <v>88</v>
      </c>
      <c r="P4" s="77">
        <v>89</v>
      </c>
      <c r="Q4" s="77">
        <v>90</v>
      </c>
      <c r="R4" s="77">
        <v>91</v>
      </c>
      <c r="S4" s="78">
        <v>1992</v>
      </c>
      <c r="T4" s="79">
        <v>1993</v>
      </c>
      <c r="U4" s="79">
        <v>1994</v>
      </c>
      <c r="V4" s="79">
        <v>1995</v>
      </c>
      <c r="W4" s="79">
        <v>1996</v>
      </c>
      <c r="X4" s="79">
        <v>1997</v>
      </c>
      <c r="Y4" s="79">
        <v>1998</v>
      </c>
      <c r="Z4" s="80">
        <v>1999</v>
      </c>
      <c r="AA4" s="81">
        <v>2000</v>
      </c>
      <c r="AB4" s="81">
        <v>2001</v>
      </c>
      <c r="AC4" s="82">
        <v>2002</v>
      </c>
      <c r="AD4" s="81">
        <v>2003</v>
      </c>
      <c r="AE4" s="81">
        <v>2004</v>
      </c>
      <c r="AF4" s="81">
        <v>2005</v>
      </c>
      <c r="AG4" s="83">
        <v>2006</v>
      </c>
      <c r="AH4" s="81">
        <v>2007</v>
      </c>
      <c r="AI4" s="81">
        <v>2008</v>
      </c>
      <c r="AJ4" s="81">
        <v>2009</v>
      </c>
      <c r="AK4" s="79">
        <v>2010</v>
      </c>
      <c r="AL4" s="79">
        <v>2011</v>
      </c>
      <c r="AM4" s="79">
        <v>2012</v>
      </c>
      <c r="AN4" s="79">
        <v>2013</v>
      </c>
      <c r="AO4" s="79">
        <v>2014</v>
      </c>
      <c r="AP4" s="79">
        <v>2015</v>
      </c>
      <c r="AQ4" s="79">
        <v>2016</v>
      </c>
      <c r="AR4" s="84">
        <v>2017</v>
      </c>
      <c r="AS4" s="84">
        <v>2018</v>
      </c>
      <c r="AT4" s="84">
        <v>2019</v>
      </c>
      <c r="AU4" s="84">
        <v>2020</v>
      </c>
      <c r="AV4" s="84">
        <v>2021</v>
      </c>
      <c r="AW4" s="84"/>
      <c r="AX4" s="85" t="s">
        <v>13</v>
      </c>
      <c r="AY4" s="86" t="s">
        <v>14</v>
      </c>
      <c r="AZ4" s="87" t="s">
        <v>15</v>
      </c>
      <c r="BA4" s="88" t="s">
        <v>16</v>
      </c>
      <c r="BB4" s="89" t="s">
        <v>13</v>
      </c>
      <c r="BC4" s="90" t="s">
        <v>14</v>
      </c>
      <c r="BD4" s="91" t="s">
        <v>15</v>
      </c>
      <c r="BE4" s="92" t="s">
        <v>16</v>
      </c>
      <c r="BF4" s="93" t="s">
        <v>12</v>
      </c>
      <c r="BG4" s="94" t="s">
        <v>17</v>
      </c>
      <c r="BH4" s="95">
        <v>2008</v>
      </c>
      <c r="BI4" s="96">
        <v>1992</v>
      </c>
      <c r="BJ4" s="96">
        <v>1993</v>
      </c>
      <c r="BK4" s="96">
        <v>1994</v>
      </c>
      <c r="BL4" s="96">
        <v>1995</v>
      </c>
      <c r="BM4" s="96">
        <v>1996</v>
      </c>
      <c r="BN4" s="96">
        <v>1997</v>
      </c>
      <c r="BO4" s="96">
        <v>1998</v>
      </c>
      <c r="BP4" s="96">
        <v>1999</v>
      </c>
      <c r="BQ4" s="96">
        <v>2000</v>
      </c>
      <c r="BR4" s="96">
        <v>2001</v>
      </c>
      <c r="BS4" s="96">
        <v>2002</v>
      </c>
      <c r="BT4" s="96">
        <v>2003</v>
      </c>
      <c r="BU4" s="96">
        <v>2004</v>
      </c>
      <c r="BV4" s="96">
        <v>2005</v>
      </c>
      <c r="BW4" s="96">
        <v>2006</v>
      </c>
      <c r="BX4" s="96">
        <v>2007</v>
      </c>
      <c r="BY4" s="96">
        <v>2008</v>
      </c>
      <c r="BZ4" s="96">
        <v>2009</v>
      </c>
      <c r="CA4" s="96">
        <v>2010</v>
      </c>
      <c r="CB4" s="96">
        <v>2011</v>
      </c>
      <c r="CC4" s="97">
        <v>2012</v>
      </c>
      <c r="CD4" s="97">
        <v>2013</v>
      </c>
      <c r="CE4" s="97">
        <v>2014</v>
      </c>
      <c r="CF4" s="97">
        <v>2015</v>
      </c>
      <c r="CG4" s="97">
        <v>2016</v>
      </c>
      <c r="CH4" s="97">
        <v>2017</v>
      </c>
      <c r="CI4" s="97">
        <v>2018</v>
      </c>
      <c r="CJ4" s="97">
        <v>2019</v>
      </c>
      <c r="CK4" s="97">
        <v>2020</v>
      </c>
      <c r="CL4" s="97">
        <v>2021</v>
      </c>
      <c r="CM4" s="98" t="s">
        <v>18</v>
      </c>
      <c r="CN4" s="98" t="s">
        <v>19</v>
      </c>
      <c r="CO4" s="98" t="s">
        <v>20</v>
      </c>
      <c r="CP4" s="98" t="s">
        <v>21</v>
      </c>
      <c r="CQ4" s="98" t="s">
        <v>22</v>
      </c>
      <c r="CR4" s="98" t="s">
        <v>23</v>
      </c>
      <c r="CS4" s="98" t="s">
        <v>24</v>
      </c>
      <c r="CT4" s="98" t="s">
        <v>25</v>
      </c>
      <c r="CU4" s="99" t="s">
        <v>26</v>
      </c>
      <c r="CV4" s="99" t="s">
        <v>27</v>
      </c>
      <c r="CW4" s="99" t="s">
        <v>28</v>
      </c>
      <c r="CX4" s="99" t="s">
        <v>29</v>
      </c>
      <c r="CY4" s="99" t="s">
        <v>30</v>
      </c>
      <c r="CZ4" s="99" t="s">
        <v>31</v>
      </c>
      <c r="DA4" s="99" t="s">
        <v>32</v>
      </c>
      <c r="DB4" s="99" t="s">
        <v>33</v>
      </c>
      <c r="DC4" s="99" t="s">
        <v>34</v>
      </c>
      <c r="DD4" s="99" t="s">
        <v>35</v>
      </c>
      <c r="DE4" s="99" t="s">
        <v>36</v>
      </c>
      <c r="DF4" s="99" t="s">
        <v>37</v>
      </c>
      <c r="DG4" s="99" t="s">
        <v>38</v>
      </c>
      <c r="DH4" s="99" t="s">
        <v>39</v>
      </c>
      <c r="DI4" s="99" t="s">
        <v>40</v>
      </c>
      <c r="DJ4" s="100" t="s">
        <v>41</v>
      </c>
      <c r="DK4" s="101" t="s">
        <v>42</v>
      </c>
      <c r="DL4" s="101" t="s">
        <v>43</v>
      </c>
      <c r="DM4" s="101" t="s">
        <v>44</v>
      </c>
      <c r="DN4" s="102" t="s">
        <v>12</v>
      </c>
      <c r="DO4" s="103" t="s">
        <v>45</v>
      </c>
      <c r="DP4" s="103" t="s">
        <v>46</v>
      </c>
      <c r="DQ4" s="104" t="s">
        <v>47</v>
      </c>
      <c r="DR4" s="101"/>
      <c r="DS4" s="101"/>
      <c r="DT4" s="101"/>
      <c r="DU4" s="101"/>
      <c r="DV4" s="101"/>
      <c r="DW4" s="101"/>
      <c r="DX4" s="101"/>
    </row>
    <row r="5" spans="1:128" ht="12.75" customHeight="1">
      <c r="A5" s="105"/>
      <c r="B5" s="106"/>
      <c r="C5" s="3"/>
      <c r="D5" s="3"/>
      <c r="E5" s="3"/>
      <c r="F5" s="3"/>
      <c r="G5" s="3"/>
      <c r="H5" s="3"/>
      <c r="I5" s="3"/>
      <c r="J5" s="3"/>
      <c r="K5" s="3"/>
      <c r="L5" s="3"/>
      <c r="M5" s="3"/>
      <c r="N5" s="3"/>
      <c r="O5" s="3"/>
      <c r="P5" s="3"/>
      <c r="Q5" s="3"/>
      <c r="R5" s="3"/>
      <c r="S5" s="107"/>
      <c r="T5" s="108"/>
      <c r="U5" s="108"/>
      <c r="V5" s="108"/>
      <c r="W5" s="108"/>
      <c r="X5" s="108"/>
      <c r="Y5" s="108"/>
      <c r="Z5" s="109"/>
      <c r="AA5" s="110"/>
      <c r="AB5" s="110"/>
      <c r="AC5" s="111"/>
      <c r="AD5" s="110"/>
      <c r="AE5" s="110"/>
      <c r="AF5" s="110"/>
      <c r="AG5" s="112"/>
      <c r="AH5" s="110"/>
      <c r="AI5" s="110"/>
      <c r="AJ5" s="110"/>
      <c r="AK5" s="108"/>
      <c r="AL5" s="108"/>
      <c r="AM5" s="108"/>
      <c r="AN5" s="108"/>
      <c r="AO5" s="108"/>
      <c r="AP5" s="108"/>
      <c r="AQ5" s="108"/>
      <c r="AR5" s="84"/>
      <c r="AS5" s="84"/>
      <c r="AT5" s="84"/>
      <c r="AU5" s="84"/>
      <c r="AV5" s="84"/>
      <c r="AW5" s="84"/>
      <c r="AX5" s="113"/>
      <c r="AY5" s="114"/>
      <c r="AZ5" s="115"/>
      <c r="BA5" s="116"/>
      <c r="BB5" s="117"/>
      <c r="BC5" s="118"/>
      <c r="BD5" s="119"/>
      <c r="BE5" s="119"/>
      <c r="BF5" s="120"/>
      <c r="BG5" s="121"/>
      <c r="BH5" s="122"/>
      <c r="BI5" s="123"/>
      <c r="BJ5" s="123"/>
      <c r="BK5" s="123"/>
      <c r="BL5" s="123"/>
      <c r="BM5" s="123"/>
      <c r="BN5" s="123"/>
      <c r="BO5" s="123"/>
      <c r="BP5" s="123"/>
      <c r="BQ5" s="123"/>
      <c r="BR5" s="123"/>
      <c r="BS5" s="123"/>
      <c r="BT5" s="123"/>
      <c r="BU5" s="123"/>
      <c r="BV5" s="123"/>
      <c r="BW5" s="123"/>
      <c r="BX5" s="123"/>
      <c r="BY5" s="123"/>
      <c r="BZ5" s="123"/>
      <c r="CA5" s="123"/>
      <c r="CB5" s="123"/>
      <c r="CC5" s="124"/>
      <c r="CD5" s="124"/>
      <c r="CE5" s="124"/>
      <c r="CF5" s="124"/>
      <c r="CG5" s="124"/>
      <c r="CH5" s="124"/>
      <c r="CI5" s="124"/>
      <c r="CJ5" s="124"/>
      <c r="CK5" s="124"/>
      <c r="CL5" s="124"/>
      <c r="CM5" s="125"/>
      <c r="CN5" s="125"/>
      <c r="CO5" s="125"/>
      <c r="CP5" s="125"/>
      <c r="CQ5" s="125"/>
      <c r="CR5" s="125"/>
      <c r="CS5" s="125"/>
      <c r="CT5" s="125"/>
      <c r="CU5" s="100"/>
      <c r="CV5" s="100"/>
      <c r="CW5" s="100"/>
      <c r="CX5" s="100"/>
      <c r="CY5" s="100"/>
      <c r="CZ5" s="100"/>
      <c r="DA5" s="100"/>
      <c r="DB5" s="100"/>
      <c r="DC5" s="100"/>
      <c r="DD5" s="100"/>
      <c r="DE5" s="100"/>
      <c r="DF5" s="100"/>
      <c r="DG5" s="100"/>
      <c r="DH5" s="100"/>
      <c r="DI5" s="100"/>
      <c r="DJ5" s="100"/>
      <c r="DK5" s="101"/>
      <c r="DL5" s="101"/>
      <c r="DM5" s="101"/>
      <c r="DN5" s="126"/>
      <c r="DO5" s="127"/>
      <c r="DP5" s="127"/>
      <c r="DQ5" s="128"/>
      <c r="DR5" s="101"/>
      <c r="DS5" s="101"/>
      <c r="DT5" s="101"/>
      <c r="DU5" s="101"/>
      <c r="DV5" s="101"/>
      <c r="DW5" s="101"/>
      <c r="DX5" s="101"/>
    </row>
    <row r="6" spans="1:128" ht="12.75" customHeight="1">
      <c r="A6" s="105"/>
      <c r="B6" s="129" t="s">
        <v>48</v>
      </c>
      <c r="C6" s="3"/>
      <c r="D6" s="3"/>
      <c r="E6" s="3"/>
      <c r="F6" s="3"/>
      <c r="G6" s="3"/>
      <c r="H6" s="3"/>
      <c r="I6" s="3"/>
      <c r="J6" s="3"/>
      <c r="K6" s="3"/>
      <c r="L6" s="3"/>
      <c r="M6" s="3"/>
      <c r="N6" s="3"/>
      <c r="O6" s="3"/>
      <c r="P6" s="3"/>
      <c r="Q6" s="3"/>
      <c r="R6" s="3"/>
      <c r="S6" s="107"/>
      <c r="T6" s="108"/>
      <c r="U6" s="108"/>
      <c r="V6" s="108"/>
      <c r="W6" s="108"/>
      <c r="X6" s="108"/>
      <c r="Y6" s="108"/>
      <c r="Z6" s="109"/>
      <c r="AA6" s="110"/>
      <c r="AB6" s="110"/>
      <c r="AC6" s="111"/>
      <c r="AD6" s="110"/>
      <c r="AE6" s="110"/>
      <c r="AF6" s="110"/>
      <c r="AG6" s="112"/>
      <c r="AH6" s="110"/>
      <c r="AI6" s="110"/>
      <c r="AJ6" s="110"/>
      <c r="AK6" s="108"/>
      <c r="AL6" s="108"/>
      <c r="AM6" s="108"/>
      <c r="AN6" s="108"/>
      <c r="AO6" s="108"/>
      <c r="AP6" s="108"/>
      <c r="AQ6" s="108"/>
      <c r="AR6" s="84"/>
      <c r="AS6" s="84"/>
      <c r="AT6" s="84"/>
      <c r="AU6" s="84"/>
      <c r="AV6" s="84" t="s">
        <v>49</v>
      </c>
      <c r="AW6" s="84"/>
      <c r="AX6" s="130">
        <f aca="true" t="shared" si="0" ref="AX6:AX295">COUNTIF(AL6:AU6,"&gt;"&amp;0)</f>
        <v>0</v>
      </c>
      <c r="AY6" s="114"/>
      <c r="AZ6" s="115"/>
      <c r="BA6" s="116"/>
      <c r="BB6" s="117"/>
      <c r="BC6" s="118"/>
      <c r="BD6" s="119"/>
      <c r="BE6" s="119"/>
      <c r="BF6" s="120"/>
      <c r="BG6" s="121"/>
      <c r="BH6" s="122"/>
      <c r="BI6" s="123"/>
      <c r="BJ6" s="123"/>
      <c r="BK6" s="123"/>
      <c r="BL6" s="123"/>
      <c r="BM6" s="123"/>
      <c r="BN6" s="123"/>
      <c r="BO6" s="123"/>
      <c r="BP6" s="123"/>
      <c r="BQ6" s="123"/>
      <c r="BR6" s="123"/>
      <c r="BS6" s="123"/>
      <c r="BT6" s="123"/>
      <c r="BU6" s="123"/>
      <c r="BV6" s="123"/>
      <c r="BW6" s="123"/>
      <c r="BX6" s="123"/>
      <c r="BY6" s="123"/>
      <c r="BZ6" s="123"/>
      <c r="CA6" s="123"/>
      <c r="CB6" s="123"/>
      <c r="CC6" s="124"/>
      <c r="CD6" s="124"/>
      <c r="CE6" s="124"/>
      <c r="CF6" s="124"/>
      <c r="CG6" s="124"/>
      <c r="CH6" s="124"/>
      <c r="CI6" s="124"/>
      <c r="CJ6" s="124"/>
      <c r="CK6" s="124"/>
      <c r="CL6" s="124"/>
      <c r="CM6" s="125"/>
      <c r="CN6" s="125"/>
      <c r="CO6" s="125"/>
      <c r="CP6" s="125"/>
      <c r="CQ6" s="125"/>
      <c r="CR6" s="125"/>
      <c r="CS6" s="125"/>
      <c r="CT6" s="125"/>
      <c r="CU6" s="100"/>
      <c r="CV6" s="100"/>
      <c r="CW6" s="100"/>
      <c r="CX6" s="100"/>
      <c r="CY6" s="100"/>
      <c r="CZ6" s="100"/>
      <c r="DA6" s="100"/>
      <c r="DB6" s="100"/>
      <c r="DC6" s="100"/>
      <c r="DD6" s="100"/>
      <c r="DE6" s="100"/>
      <c r="DF6" s="100"/>
      <c r="DG6" s="100"/>
      <c r="DH6" s="100"/>
      <c r="DI6" s="100"/>
      <c r="DJ6" s="100"/>
      <c r="DK6" s="101"/>
      <c r="DL6" s="101"/>
      <c r="DM6" s="101"/>
      <c r="DN6" s="126"/>
      <c r="DO6" s="127"/>
      <c r="DP6" s="127"/>
      <c r="DQ6" s="128"/>
      <c r="DR6" s="101"/>
      <c r="DS6" s="101"/>
      <c r="DT6" s="101"/>
      <c r="DU6" s="101"/>
      <c r="DV6" s="101"/>
      <c r="DW6" s="101"/>
      <c r="DX6" s="101"/>
    </row>
    <row r="7" spans="1:128" ht="13.5" customHeight="1">
      <c r="A7" s="131">
        <v>1</v>
      </c>
      <c r="B7" s="132" t="s">
        <v>50</v>
      </c>
      <c r="C7" s="133"/>
      <c r="D7" s="133"/>
      <c r="E7" s="133"/>
      <c r="F7" s="133"/>
      <c r="G7" s="133"/>
      <c r="H7" s="133"/>
      <c r="I7" s="133"/>
      <c r="J7" s="133"/>
      <c r="K7" s="133"/>
      <c r="L7" s="133"/>
      <c r="M7" s="133"/>
      <c r="N7" s="133"/>
      <c r="O7" s="133"/>
      <c r="P7" s="133"/>
      <c r="Q7" s="133"/>
      <c r="R7" s="133"/>
      <c r="S7" s="134"/>
      <c r="T7" s="135">
        <v>1</v>
      </c>
      <c r="U7" s="135"/>
      <c r="V7" s="135"/>
      <c r="W7" s="135"/>
      <c r="X7" s="135">
        <v>1</v>
      </c>
      <c r="Y7" s="135">
        <v>1</v>
      </c>
      <c r="Z7" s="135"/>
      <c r="AA7" s="135"/>
      <c r="AB7" s="135"/>
      <c r="AC7" s="135"/>
      <c r="AD7" s="136"/>
      <c r="AE7" s="135">
        <v>1</v>
      </c>
      <c r="AF7" s="136">
        <v>0</v>
      </c>
      <c r="AG7" s="137">
        <v>0</v>
      </c>
      <c r="AH7" s="138">
        <v>0</v>
      </c>
      <c r="AI7" s="139">
        <v>0</v>
      </c>
      <c r="AJ7" s="140">
        <v>0</v>
      </c>
      <c r="AK7" s="141">
        <v>2</v>
      </c>
      <c r="AL7" s="141">
        <v>0</v>
      </c>
      <c r="AM7" s="139">
        <v>0</v>
      </c>
      <c r="AN7" s="139">
        <v>0</v>
      </c>
      <c r="AO7" s="139">
        <v>0</v>
      </c>
      <c r="AP7" s="142">
        <v>0</v>
      </c>
      <c r="AQ7" s="142">
        <v>0</v>
      </c>
      <c r="AR7" s="142"/>
      <c r="AS7" s="142"/>
      <c r="AT7" s="142">
        <v>0</v>
      </c>
      <c r="AU7" s="143">
        <v>0</v>
      </c>
      <c r="AV7" s="144">
        <v>0</v>
      </c>
      <c r="AW7" s="143"/>
      <c r="AX7" s="130">
        <f t="shared" si="0"/>
        <v>0</v>
      </c>
      <c r="AY7" s="145">
        <f>AVERAGE(AL7:AU7)</f>
        <v>0</v>
      </c>
      <c r="AZ7" s="146">
        <f>MIN(AL7:AU7)</f>
        <v>0</v>
      </c>
      <c r="BA7" s="147">
        <f>MAX(AL7:AU7)</f>
        <v>0</v>
      </c>
      <c r="BB7" s="148">
        <f>COUNTIF(C7:AU7,"&gt;"&amp;0)</f>
        <v>5</v>
      </c>
      <c r="BC7" s="149">
        <f>AVERAGE(C7:AU7)</f>
        <v>0.3333333333</v>
      </c>
      <c r="BD7" s="150">
        <f>MIN(C7:AU7)</f>
        <v>0</v>
      </c>
      <c r="BE7" s="151">
        <f>MAX(C7:AU7)</f>
        <v>2</v>
      </c>
      <c r="BF7" s="152" t="s">
        <v>50</v>
      </c>
      <c r="BG7" s="153">
        <v>220</v>
      </c>
      <c r="BH7" s="15">
        <v>190</v>
      </c>
      <c r="BI7" s="154">
        <f aca="true" t="shared" si="1" ref="BI7:CB7">SUM(S7)/(S$303/1000)</f>
        <v>0</v>
      </c>
      <c r="BJ7" s="155">
        <f t="shared" si="1"/>
        <v>0.9478672986</v>
      </c>
      <c r="BK7" s="155">
        <f t="shared" si="1"/>
        <v>0</v>
      </c>
      <c r="BL7" s="155">
        <f t="shared" si="1"/>
        <v>0</v>
      </c>
      <c r="BM7" s="155">
        <f t="shared" si="1"/>
        <v>0</v>
      </c>
      <c r="BN7" s="155">
        <f t="shared" si="1"/>
        <v>0.8920606601</v>
      </c>
      <c r="BO7" s="155">
        <f t="shared" si="1"/>
        <v>0.9852216749</v>
      </c>
      <c r="BP7" s="155">
        <f t="shared" si="1"/>
        <v>0</v>
      </c>
      <c r="BQ7" s="155">
        <f t="shared" si="1"/>
        <v>0</v>
      </c>
      <c r="BR7" s="155">
        <f t="shared" si="1"/>
        <v>0</v>
      </c>
      <c r="BS7" s="155">
        <f t="shared" si="1"/>
        <v>0</v>
      </c>
      <c r="BT7" s="155">
        <f t="shared" si="1"/>
        <v>0</v>
      </c>
      <c r="BU7" s="155">
        <f t="shared" si="1"/>
        <v>0.8547008547</v>
      </c>
      <c r="BV7" s="155">
        <f t="shared" si="1"/>
        <v>0</v>
      </c>
      <c r="BW7" s="155">
        <f t="shared" si="1"/>
        <v>0</v>
      </c>
      <c r="BX7" s="155">
        <f t="shared" si="1"/>
        <v>0</v>
      </c>
      <c r="BY7" s="155">
        <f t="shared" si="1"/>
        <v>0</v>
      </c>
      <c r="BZ7" s="155">
        <f t="shared" si="1"/>
        <v>0</v>
      </c>
      <c r="CA7" s="155">
        <f t="shared" si="1"/>
        <v>1.6400164</v>
      </c>
      <c r="CB7" s="155">
        <f t="shared" si="1"/>
        <v>0</v>
      </c>
      <c r="CC7" s="156">
        <v>0</v>
      </c>
      <c r="CD7" s="156">
        <v>0</v>
      </c>
      <c r="CE7" s="156">
        <v>0</v>
      </c>
      <c r="CF7" s="156">
        <v>0</v>
      </c>
      <c r="CG7" s="155">
        <f aca="true" t="shared" si="2" ref="CG7:CJ7">SUM(AQ7)/(AQ$303/1000)</f>
        <v>0</v>
      </c>
      <c r="CH7" s="155">
        <f t="shared" si="2"/>
        <v>0</v>
      </c>
      <c r="CI7" s="155">
        <f t="shared" si="2"/>
        <v>0</v>
      </c>
      <c r="CJ7" s="155">
        <f t="shared" si="2"/>
        <v>0</v>
      </c>
      <c r="CK7" s="155">
        <f aca="true" t="shared" si="3" ref="CK7:CL7">SUM(AU7)/(AU$302/1000)</f>
        <v>0</v>
      </c>
      <c r="CL7" s="155">
        <f t="shared" si="3"/>
        <v>0</v>
      </c>
      <c r="CM7" s="157">
        <f aca="true" t="shared" si="4" ref="CM7:DG7">AVERAGE(BJ7:BL7)</f>
        <v>0.3159557662</v>
      </c>
      <c r="CN7" s="157">
        <f t="shared" si="4"/>
        <v>0</v>
      </c>
      <c r="CO7" s="157">
        <f t="shared" si="4"/>
        <v>0.2973535534</v>
      </c>
      <c r="CP7" s="158">
        <f t="shared" si="4"/>
        <v>0.6257607783</v>
      </c>
      <c r="CQ7" s="158">
        <f t="shared" si="4"/>
        <v>0.6257607783</v>
      </c>
      <c r="CR7" s="158">
        <f t="shared" si="4"/>
        <v>0.328407225</v>
      </c>
      <c r="CS7" s="158">
        <f t="shared" si="4"/>
        <v>0</v>
      </c>
      <c r="CT7" s="158">
        <f t="shared" si="4"/>
        <v>0</v>
      </c>
      <c r="CU7" s="158">
        <f t="shared" si="4"/>
        <v>0</v>
      </c>
      <c r="CV7" s="158">
        <f t="shared" si="4"/>
        <v>0.2849002849</v>
      </c>
      <c r="CW7" s="158">
        <f t="shared" si="4"/>
        <v>0.2849002849</v>
      </c>
      <c r="CX7" s="158">
        <f t="shared" si="4"/>
        <v>0.2849002849</v>
      </c>
      <c r="CY7" s="158">
        <f t="shared" si="4"/>
        <v>0</v>
      </c>
      <c r="CZ7" s="157">
        <f t="shared" si="4"/>
        <v>0</v>
      </c>
      <c r="DA7" s="157">
        <f t="shared" si="4"/>
        <v>0</v>
      </c>
      <c r="DB7" s="157">
        <f t="shared" si="4"/>
        <v>0.5466721334</v>
      </c>
      <c r="DC7" s="157">
        <f t="shared" si="4"/>
        <v>0.5466721334</v>
      </c>
      <c r="DD7" s="157">
        <f t="shared" si="4"/>
        <v>0.5466721334</v>
      </c>
      <c r="DE7" s="157">
        <f t="shared" si="4"/>
        <v>0</v>
      </c>
      <c r="DF7" s="157">
        <f t="shared" si="4"/>
        <v>0</v>
      </c>
      <c r="DG7" s="157">
        <f t="shared" si="4"/>
        <v>0</v>
      </c>
      <c r="DH7" s="157">
        <f aca="true" t="shared" si="5" ref="DH7:DH29">AVERAGE(CD7:CF7)</f>
        <v>0</v>
      </c>
      <c r="DI7" s="157">
        <f aca="true" t="shared" si="6" ref="DI7:DM7">AVERAGE(CF7:CH7)</f>
        <v>0</v>
      </c>
      <c r="DJ7" s="157">
        <f t="shared" si="6"/>
        <v>0</v>
      </c>
      <c r="DK7" s="157">
        <f t="shared" si="6"/>
        <v>0</v>
      </c>
      <c r="DL7" s="157">
        <f t="shared" si="6"/>
        <v>0</v>
      </c>
      <c r="DM7" s="157">
        <f t="shared" si="6"/>
        <v>0</v>
      </c>
      <c r="DN7" s="159" t="s">
        <v>50</v>
      </c>
      <c r="DO7" s="160">
        <v>1</v>
      </c>
      <c r="DP7" s="160">
        <v>1.5</v>
      </c>
      <c r="DQ7" s="161">
        <v>0.6666666666666666</v>
      </c>
      <c r="DR7" s="162"/>
      <c r="DS7" s="162"/>
      <c r="DT7" s="162"/>
      <c r="DU7" s="162"/>
      <c r="DV7" s="162"/>
      <c r="DW7" s="162"/>
      <c r="DX7" s="162"/>
    </row>
    <row r="8" spans="1:128" ht="13.5" customHeight="1" hidden="1">
      <c r="A8" s="131">
        <v>1</v>
      </c>
      <c r="B8" s="163" t="s">
        <v>51</v>
      </c>
      <c r="C8" s="164"/>
      <c r="D8" s="164"/>
      <c r="E8" s="164"/>
      <c r="F8" s="164"/>
      <c r="G8" s="164"/>
      <c r="H8" s="164"/>
      <c r="I8" s="164"/>
      <c r="J8" s="164"/>
      <c r="K8" s="164"/>
      <c r="L8" s="164"/>
      <c r="M8" s="164"/>
      <c r="N8" s="164"/>
      <c r="O8" s="164"/>
      <c r="P8" s="164"/>
      <c r="Q8" s="164"/>
      <c r="R8" s="164"/>
      <c r="S8" s="165"/>
      <c r="T8" s="166" t="s">
        <v>52</v>
      </c>
      <c r="U8" s="166" t="s">
        <v>52</v>
      </c>
      <c r="V8" s="166" t="s">
        <v>52</v>
      </c>
      <c r="W8" s="166" t="s">
        <v>52</v>
      </c>
      <c r="X8" s="166" t="s">
        <v>52</v>
      </c>
      <c r="Y8" s="166" t="s">
        <v>52</v>
      </c>
      <c r="Z8" s="166"/>
      <c r="AA8" s="166"/>
      <c r="AB8" s="166"/>
      <c r="AC8" s="166"/>
      <c r="AD8" s="136"/>
      <c r="AE8" s="166"/>
      <c r="AF8" s="166"/>
      <c r="AG8" s="167"/>
      <c r="AH8" s="140"/>
      <c r="AI8" s="139">
        <v>4153</v>
      </c>
      <c r="AJ8" s="140"/>
      <c r="AK8" s="141">
        <f>SUM(AC8:AJ8)</f>
        <v>4153</v>
      </c>
      <c r="AL8" s="141"/>
      <c r="AM8" s="139"/>
      <c r="AN8" s="139"/>
      <c r="AO8" s="139"/>
      <c r="AP8" s="142"/>
      <c r="AQ8" s="142">
        <v>4</v>
      </c>
      <c r="AR8" s="142"/>
      <c r="AS8" s="142">
        <v>7</v>
      </c>
      <c r="AT8" s="142">
        <v>96</v>
      </c>
      <c r="AU8" s="143">
        <v>30</v>
      </c>
      <c r="AV8" s="144">
        <v>0</v>
      </c>
      <c r="AW8" s="143"/>
      <c r="AX8" s="130">
        <f t="shared" si="0"/>
        <v>4</v>
      </c>
      <c r="AY8" s="168">
        <v>39.1</v>
      </c>
      <c r="AZ8" s="168">
        <v>6</v>
      </c>
      <c r="BA8" s="169">
        <v>235</v>
      </c>
      <c r="BB8" s="170"/>
      <c r="BC8" s="171"/>
      <c r="BD8" s="171"/>
      <c r="BE8" s="172"/>
      <c r="BF8" s="173" t="s">
        <v>51</v>
      </c>
      <c r="BG8" s="174">
        <v>4</v>
      </c>
      <c r="BH8" s="15">
        <v>5</v>
      </c>
      <c r="BI8" s="175"/>
      <c r="BJ8" s="70"/>
      <c r="BK8" s="70"/>
      <c r="BL8" s="70"/>
      <c r="BM8" s="70"/>
      <c r="BN8" s="70"/>
      <c r="BO8" s="70"/>
      <c r="BP8" s="70"/>
      <c r="BQ8" s="70"/>
      <c r="BR8" s="176"/>
      <c r="BS8" s="177"/>
      <c r="BT8" s="177"/>
      <c r="BU8" s="177"/>
      <c r="BV8" s="70"/>
      <c r="BW8" s="70"/>
      <c r="BX8" s="70"/>
      <c r="BY8" s="70"/>
      <c r="BZ8" s="70"/>
      <c r="CA8" s="70"/>
      <c r="CB8" s="70"/>
      <c r="CC8" s="178"/>
      <c r="CD8" s="156"/>
      <c r="CE8" s="156"/>
      <c r="CF8" s="156"/>
      <c r="CG8" s="155">
        <f aca="true" t="shared" si="7" ref="CG8:CJ8">SUM(AQ8)/(AQ$303/1000)</f>
        <v>2.947678703</v>
      </c>
      <c r="CH8" s="155">
        <f t="shared" si="7"/>
        <v>0</v>
      </c>
      <c r="CI8" s="155">
        <f t="shared" si="7"/>
        <v>5.294006428</v>
      </c>
      <c r="CJ8" s="155">
        <f t="shared" si="7"/>
        <v>72.40911148</v>
      </c>
      <c r="CK8" s="155">
        <f aca="true" t="shared" si="8" ref="CK8:CK37">SUM(AU8)/(AU$302/1000)</f>
        <v>19.91965738</v>
      </c>
      <c r="CL8" s="155"/>
      <c r="CM8" s="179"/>
      <c r="CN8" s="179"/>
      <c r="CO8" s="179"/>
      <c r="CP8" s="179"/>
      <c r="CQ8" s="179"/>
      <c r="CR8" s="179"/>
      <c r="CS8" s="179"/>
      <c r="CT8" s="179"/>
      <c r="CU8" s="179"/>
      <c r="CV8" s="179"/>
      <c r="CW8" s="179"/>
      <c r="CX8" s="179"/>
      <c r="CY8" s="179"/>
      <c r="CZ8" s="179"/>
      <c r="DA8" s="179"/>
      <c r="DB8" s="179"/>
      <c r="DC8" s="179"/>
      <c r="DD8" s="179"/>
      <c r="DE8" s="157" t="e">
        <f aca="true" t="shared" si="9" ref="DE8:DG8">AVERAGE(CB8:CD8)</f>
        <v>#DIV/0!</v>
      </c>
      <c r="DF8" s="157" t="e">
        <f t="shared" si="9"/>
        <v>#DIV/0!</v>
      </c>
      <c r="DG8" s="157" t="e">
        <f t="shared" si="9"/>
        <v>#DIV/0!</v>
      </c>
      <c r="DH8" s="157" t="e">
        <f t="shared" si="5"/>
        <v>#DIV/0!</v>
      </c>
      <c r="DI8" s="157">
        <f aca="true" t="shared" si="10" ref="DI8:DK8">AVERAGE(CE8:CG8)</f>
        <v>2.947678703</v>
      </c>
      <c r="DJ8" s="157">
        <f t="shared" si="10"/>
        <v>1.473839352</v>
      </c>
      <c r="DK8" s="157">
        <f t="shared" si="10"/>
        <v>2.747228377</v>
      </c>
      <c r="DL8" s="157"/>
      <c r="DM8" s="157"/>
      <c r="DN8" s="180" t="s">
        <v>51</v>
      </c>
      <c r="DO8" s="23"/>
      <c r="DP8" s="23"/>
      <c r="DQ8" s="24"/>
      <c r="DR8" s="162"/>
      <c r="DS8" s="162"/>
      <c r="DT8" s="162"/>
      <c r="DU8" s="162"/>
      <c r="DV8" s="162"/>
      <c r="DW8" s="162"/>
      <c r="DX8" s="162"/>
    </row>
    <row r="9" spans="1:121" ht="13.5" customHeight="1">
      <c r="A9" s="131">
        <v>1</v>
      </c>
      <c r="B9" s="181" t="s">
        <v>53</v>
      </c>
      <c r="C9" s="133"/>
      <c r="D9" s="133" t="s">
        <v>49</v>
      </c>
      <c r="E9" s="133"/>
      <c r="F9" s="133"/>
      <c r="G9" s="133"/>
      <c r="H9" s="133">
        <v>3</v>
      </c>
      <c r="I9" s="133">
        <v>5</v>
      </c>
      <c r="J9" s="133">
        <v>4</v>
      </c>
      <c r="K9" s="133">
        <v>1</v>
      </c>
      <c r="L9" s="133"/>
      <c r="M9" s="133"/>
      <c r="N9" s="133">
        <v>14</v>
      </c>
      <c r="O9" s="133">
        <v>5</v>
      </c>
      <c r="P9" s="133">
        <v>60</v>
      </c>
      <c r="Q9" s="133">
        <v>3</v>
      </c>
      <c r="R9" s="133">
        <v>7</v>
      </c>
      <c r="S9" s="182">
        <v>13</v>
      </c>
      <c r="T9" s="135">
        <v>5</v>
      </c>
      <c r="U9" s="135"/>
      <c r="V9" s="135">
        <v>5</v>
      </c>
      <c r="W9" s="135">
        <v>16</v>
      </c>
      <c r="X9" s="135"/>
      <c r="Y9" s="135">
        <v>2</v>
      </c>
      <c r="Z9" s="183">
        <v>3</v>
      </c>
      <c r="AA9" s="183">
        <v>19</v>
      </c>
      <c r="AB9" s="135">
        <v>29</v>
      </c>
      <c r="AC9" s="135">
        <v>6</v>
      </c>
      <c r="AD9" s="136">
        <v>6</v>
      </c>
      <c r="AE9" s="135">
        <v>6</v>
      </c>
      <c r="AF9" s="136">
        <v>27</v>
      </c>
      <c r="AG9" s="137">
        <v>12</v>
      </c>
      <c r="AH9" s="184">
        <v>12</v>
      </c>
      <c r="AI9" s="141">
        <v>32</v>
      </c>
      <c r="AJ9" s="139">
        <v>235</v>
      </c>
      <c r="AK9" s="139">
        <v>26</v>
      </c>
      <c r="AL9" s="185">
        <v>67</v>
      </c>
      <c r="AM9" s="139">
        <v>17</v>
      </c>
      <c r="AN9" s="139">
        <v>34</v>
      </c>
      <c r="AO9" s="139">
        <v>5</v>
      </c>
      <c r="AP9" s="142">
        <v>6</v>
      </c>
      <c r="AQ9" s="142">
        <v>4</v>
      </c>
      <c r="AR9" s="142">
        <v>19</v>
      </c>
      <c r="AS9" s="142">
        <v>7</v>
      </c>
      <c r="AT9" s="142">
        <v>96</v>
      </c>
      <c r="AU9" s="143">
        <v>0</v>
      </c>
      <c r="AV9" s="144">
        <v>2</v>
      </c>
      <c r="AW9" s="143"/>
      <c r="AX9" s="130">
        <f t="shared" si="0"/>
        <v>9</v>
      </c>
      <c r="AY9" s="145">
        <f aca="true" t="shared" si="11" ref="AY9:AY296">AVERAGE(AL9:AU9)</f>
        <v>25.5</v>
      </c>
      <c r="AZ9" s="146">
        <f aca="true" t="shared" si="12" ref="AZ9:AZ297">MIN(AL9:AU9)</f>
        <v>0</v>
      </c>
      <c r="BA9" s="147">
        <f aca="true" t="shared" si="13" ref="BA9:BA299">MAX(AL9:AU9)</f>
        <v>96</v>
      </c>
      <c r="BB9" s="148">
        <f aca="true" t="shared" si="14" ref="BB9:BB309">COUNTIF(C9:AU9,"&gt;"&amp;0)</f>
        <v>35</v>
      </c>
      <c r="BC9" s="149">
        <f aca="true" t="shared" si="15" ref="BC9:BC306">AVERAGE(C9:AU9)</f>
        <v>22.52777778</v>
      </c>
      <c r="BD9" s="150">
        <f aca="true" t="shared" si="16" ref="BD9:BD306">MIN(C9:AU9)</f>
        <v>0</v>
      </c>
      <c r="BE9" s="151">
        <f aca="true" t="shared" si="17" ref="BE9:BE306">MAX(C9:AU9)</f>
        <v>235</v>
      </c>
      <c r="BF9" s="186" t="s">
        <v>53</v>
      </c>
      <c r="BG9" s="174">
        <v>145</v>
      </c>
      <c r="BH9" s="15">
        <v>125</v>
      </c>
      <c r="BI9" s="187">
        <f aca="true" t="shared" si="18" ref="BI9:CJ9">SUM(S9)/(S$303/1000)</f>
        <v>14.37178708</v>
      </c>
      <c r="BJ9" s="155">
        <f t="shared" si="18"/>
        <v>4.739336493</v>
      </c>
      <c r="BK9" s="155">
        <f t="shared" si="18"/>
        <v>0</v>
      </c>
      <c r="BL9" s="155">
        <f t="shared" si="18"/>
        <v>4.70698988</v>
      </c>
      <c r="BM9" s="155">
        <f t="shared" si="18"/>
        <v>14.15929204</v>
      </c>
      <c r="BN9" s="155">
        <f t="shared" si="18"/>
        <v>0</v>
      </c>
      <c r="BO9" s="155">
        <f t="shared" si="18"/>
        <v>1.97044335</v>
      </c>
      <c r="BP9" s="155">
        <f t="shared" si="18"/>
        <v>2.83286119</v>
      </c>
      <c r="BQ9" s="155">
        <f t="shared" si="18"/>
        <v>17.89077213</v>
      </c>
      <c r="BR9" s="155">
        <f t="shared" si="18"/>
        <v>26.59330582</v>
      </c>
      <c r="BS9" s="155">
        <f t="shared" si="18"/>
        <v>5.717008099</v>
      </c>
      <c r="BT9" s="155">
        <f t="shared" si="18"/>
        <v>6.233766234</v>
      </c>
      <c r="BU9" s="155">
        <f t="shared" si="18"/>
        <v>5.128205128</v>
      </c>
      <c r="BV9" s="155">
        <f t="shared" si="18"/>
        <v>21.16816935</v>
      </c>
      <c r="BW9" s="155">
        <f t="shared" si="18"/>
        <v>9.654062751</v>
      </c>
      <c r="BX9" s="155">
        <f t="shared" si="18"/>
        <v>9.298721426</v>
      </c>
      <c r="BY9" s="155">
        <f t="shared" si="18"/>
        <v>28.46975089</v>
      </c>
      <c r="BZ9" s="155">
        <f t="shared" si="18"/>
        <v>186.1386139</v>
      </c>
      <c r="CA9" s="155">
        <f t="shared" si="18"/>
        <v>21.3202132</v>
      </c>
      <c r="CB9" s="155">
        <f t="shared" si="18"/>
        <v>54.11954766</v>
      </c>
      <c r="CC9" s="155">
        <f t="shared" si="18"/>
        <v>12.52302026</v>
      </c>
      <c r="CD9" s="155">
        <f t="shared" si="18"/>
        <v>26.09363008</v>
      </c>
      <c r="CE9" s="155">
        <f t="shared" si="18"/>
        <v>3.727726832</v>
      </c>
      <c r="CF9" s="155">
        <f t="shared" si="18"/>
        <v>4.471605306</v>
      </c>
      <c r="CG9" s="155">
        <f t="shared" si="18"/>
        <v>2.947678703</v>
      </c>
      <c r="CH9" s="155">
        <f t="shared" si="18"/>
        <v>14.21623644</v>
      </c>
      <c r="CI9" s="155">
        <f t="shared" si="18"/>
        <v>5.294006428</v>
      </c>
      <c r="CJ9" s="155">
        <f t="shared" si="18"/>
        <v>72.40911148</v>
      </c>
      <c r="CK9" s="155">
        <f t="shared" si="8"/>
        <v>0</v>
      </c>
      <c r="CL9" s="155">
        <f aca="true" t="shared" si="19" ref="CL9:CL38">SUM(AV9)/(AV$302/1000)</f>
        <v>1.58459771</v>
      </c>
      <c r="CM9" s="157">
        <f aca="true" t="shared" si="20" ref="CM9:DG9">AVERAGE(BJ9:BL9)</f>
        <v>3.148775458</v>
      </c>
      <c r="CN9" s="157">
        <f t="shared" si="20"/>
        <v>6.288760638</v>
      </c>
      <c r="CO9" s="157">
        <f t="shared" si="20"/>
        <v>6.288760638</v>
      </c>
      <c r="CP9" s="157">
        <f t="shared" si="20"/>
        <v>5.376578462</v>
      </c>
      <c r="CQ9" s="157">
        <f t="shared" si="20"/>
        <v>1.601101513</v>
      </c>
      <c r="CR9" s="157">
        <f t="shared" si="20"/>
        <v>7.564692223</v>
      </c>
      <c r="CS9" s="157">
        <f t="shared" si="20"/>
        <v>15.77231305</v>
      </c>
      <c r="CT9" s="157">
        <f t="shared" si="20"/>
        <v>16.73369535</v>
      </c>
      <c r="CU9" s="157">
        <f t="shared" si="20"/>
        <v>12.84802672</v>
      </c>
      <c r="CV9" s="157">
        <f t="shared" si="20"/>
        <v>5.692993154</v>
      </c>
      <c r="CW9" s="157">
        <f t="shared" si="20"/>
        <v>10.84338024</v>
      </c>
      <c r="CX9" s="157">
        <f t="shared" si="20"/>
        <v>11.98347907</v>
      </c>
      <c r="CY9" s="157">
        <f t="shared" si="20"/>
        <v>13.37365117</v>
      </c>
      <c r="CZ9" s="157">
        <f t="shared" si="20"/>
        <v>15.80751169</v>
      </c>
      <c r="DA9" s="157">
        <f t="shared" si="20"/>
        <v>74.63569539</v>
      </c>
      <c r="DB9" s="157">
        <f t="shared" si="20"/>
        <v>78.64285932</v>
      </c>
      <c r="DC9" s="157">
        <f t="shared" si="20"/>
        <v>87.19279157</v>
      </c>
      <c r="DD9" s="157">
        <f t="shared" si="20"/>
        <v>29.32092704</v>
      </c>
      <c r="DE9" s="157">
        <f t="shared" si="20"/>
        <v>30.912066</v>
      </c>
      <c r="DF9" s="157">
        <f t="shared" si="20"/>
        <v>14.11479239</v>
      </c>
      <c r="DG9" s="157">
        <f t="shared" si="20"/>
        <v>11.43098741</v>
      </c>
      <c r="DH9" s="157">
        <f t="shared" si="5"/>
        <v>11.43098741</v>
      </c>
      <c r="DI9" s="157">
        <f aca="true" t="shared" si="21" ref="DI9:DM9">AVERAGE(CF9:CH9)</f>
        <v>7.211840149</v>
      </c>
      <c r="DJ9" s="157">
        <f t="shared" si="21"/>
        <v>7.485973857</v>
      </c>
      <c r="DK9" s="157">
        <f t="shared" si="21"/>
        <v>30.63978478</v>
      </c>
      <c r="DL9" s="157">
        <f t="shared" si="21"/>
        <v>25.9010393</v>
      </c>
      <c r="DM9" s="157">
        <f t="shared" si="21"/>
        <v>24.66456973</v>
      </c>
      <c r="DN9" s="188" t="s">
        <v>53</v>
      </c>
      <c r="DO9" s="160">
        <v>9.75</v>
      </c>
      <c r="DP9" s="160">
        <v>64</v>
      </c>
      <c r="DQ9" s="189">
        <v>0.15234375</v>
      </c>
    </row>
    <row r="10" spans="1:121" ht="13.5" customHeight="1">
      <c r="A10" s="131">
        <v>1</v>
      </c>
      <c r="B10" s="190" t="s">
        <v>54</v>
      </c>
      <c r="C10" s="133">
        <v>790</v>
      </c>
      <c r="D10" s="133">
        <v>919</v>
      </c>
      <c r="E10" s="133">
        <v>260</v>
      </c>
      <c r="F10" s="133">
        <v>839</v>
      </c>
      <c r="G10" s="133">
        <v>1019</v>
      </c>
      <c r="H10" s="133">
        <v>1206</v>
      </c>
      <c r="I10" s="133">
        <v>838</v>
      </c>
      <c r="J10" s="133">
        <v>1283</v>
      </c>
      <c r="K10" s="133">
        <v>1262</v>
      </c>
      <c r="L10" s="133">
        <v>1484</v>
      </c>
      <c r="M10" s="133">
        <v>1647</v>
      </c>
      <c r="N10" s="133">
        <v>1622</v>
      </c>
      <c r="O10" s="133">
        <v>1950</v>
      </c>
      <c r="P10" s="133">
        <v>1589</v>
      </c>
      <c r="Q10" s="133">
        <v>2460</v>
      </c>
      <c r="R10" s="133">
        <v>1621</v>
      </c>
      <c r="S10" s="182">
        <v>3173</v>
      </c>
      <c r="T10" s="135">
        <v>3379</v>
      </c>
      <c r="U10" s="135">
        <v>3925</v>
      </c>
      <c r="V10" s="135">
        <v>4440</v>
      </c>
      <c r="W10" s="135">
        <v>4593</v>
      </c>
      <c r="X10" s="135">
        <v>5014</v>
      </c>
      <c r="Y10" s="135">
        <v>4388</v>
      </c>
      <c r="Z10" s="183">
        <v>4663</v>
      </c>
      <c r="AA10" s="183">
        <v>4974</v>
      </c>
      <c r="AB10" s="135">
        <v>5197</v>
      </c>
      <c r="AC10" s="135">
        <v>4619</v>
      </c>
      <c r="AD10" s="136">
        <v>3783</v>
      </c>
      <c r="AE10" s="135">
        <v>4071</v>
      </c>
      <c r="AF10" s="136">
        <v>3585</v>
      </c>
      <c r="AG10" s="137">
        <v>3743</v>
      </c>
      <c r="AH10" s="184">
        <v>3832</v>
      </c>
      <c r="AI10" s="139">
        <v>4153</v>
      </c>
      <c r="AJ10" s="139">
        <v>3997</v>
      </c>
      <c r="AK10" s="139">
        <v>3745</v>
      </c>
      <c r="AL10" s="139">
        <v>2988</v>
      </c>
      <c r="AM10" s="139">
        <v>3435</v>
      </c>
      <c r="AN10" s="139">
        <v>3355</v>
      </c>
      <c r="AO10" s="139">
        <v>2964</v>
      </c>
      <c r="AP10" s="142">
        <v>2635</v>
      </c>
      <c r="AQ10" s="142">
        <v>3001</v>
      </c>
      <c r="AR10" s="142">
        <v>3453</v>
      </c>
      <c r="AS10" s="142">
        <v>2952</v>
      </c>
      <c r="AT10" s="142">
        <v>2772</v>
      </c>
      <c r="AU10" s="143">
        <v>2989</v>
      </c>
      <c r="AV10" s="144">
        <v>3062</v>
      </c>
      <c r="AW10" s="143"/>
      <c r="AX10" s="130">
        <f t="shared" si="0"/>
        <v>10</v>
      </c>
      <c r="AY10" s="145">
        <f t="shared" si="11"/>
        <v>3054.4</v>
      </c>
      <c r="AZ10" s="146">
        <f t="shared" si="12"/>
        <v>2635</v>
      </c>
      <c r="BA10" s="147">
        <f t="shared" si="13"/>
        <v>3453</v>
      </c>
      <c r="BB10" s="148">
        <f t="shared" si="14"/>
        <v>45</v>
      </c>
      <c r="BC10" s="149">
        <f t="shared" si="15"/>
        <v>2902.377778</v>
      </c>
      <c r="BD10" s="150">
        <f t="shared" si="16"/>
        <v>260</v>
      </c>
      <c r="BE10" s="151">
        <f t="shared" si="17"/>
        <v>5197</v>
      </c>
      <c r="BF10" s="191" t="s">
        <v>54</v>
      </c>
      <c r="BG10" s="174">
        <v>6</v>
      </c>
      <c r="BH10" s="15">
        <v>6</v>
      </c>
      <c r="BI10" s="187">
        <f aca="true" t="shared" si="22" ref="BI10:CJ10">SUM(S10)/(S$303/1000)</f>
        <v>3507.821569</v>
      </c>
      <c r="BJ10" s="155">
        <f t="shared" si="22"/>
        <v>3202.843602</v>
      </c>
      <c r="BK10" s="155">
        <f t="shared" si="22"/>
        <v>3788.610039</v>
      </c>
      <c r="BL10" s="155">
        <f t="shared" si="22"/>
        <v>4179.807013</v>
      </c>
      <c r="BM10" s="155">
        <f t="shared" si="22"/>
        <v>4064.60177</v>
      </c>
      <c r="BN10" s="155">
        <f t="shared" si="22"/>
        <v>4472.79215</v>
      </c>
      <c r="BO10" s="155">
        <f t="shared" si="22"/>
        <v>4323.152709</v>
      </c>
      <c r="BP10" s="155">
        <f t="shared" si="22"/>
        <v>4403.210576</v>
      </c>
      <c r="BQ10" s="155">
        <f t="shared" si="22"/>
        <v>4683.615819</v>
      </c>
      <c r="BR10" s="155">
        <f t="shared" si="22"/>
        <v>4765.703806</v>
      </c>
      <c r="BS10" s="155">
        <f t="shared" si="22"/>
        <v>4401.143402</v>
      </c>
      <c r="BT10" s="155">
        <f t="shared" si="22"/>
        <v>3930.38961</v>
      </c>
      <c r="BU10" s="155">
        <f t="shared" si="22"/>
        <v>3479.487179</v>
      </c>
      <c r="BV10" s="155">
        <f t="shared" si="22"/>
        <v>2810.662485</v>
      </c>
      <c r="BW10" s="155">
        <f t="shared" si="22"/>
        <v>3011.263073</v>
      </c>
      <c r="BX10" s="155">
        <f t="shared" si="22"/>
        <v>2969.391709</v>
      </c>
      <c r="BY10" s="155">
        <f t="shared" si="22"/>
        <v>3694.839858</v>
      </c>
      <c r="BZ10" s="155">
        <f t="shared" si="22"/>
        <v>3165.940594</v>
      </c>
      <c r="CA10" s="155">
        <f t="shared" si="22"/>
        <v>3070.930709</v>
      </c>
      <c r="CB10" s="155">
        <f t="shared" si="22"/>
        <v>2413.570275</v>
      </c>
      <c r="CC10" s="155">
        <f t="shared" si="22"/>
        <v>2530.38674</v>
      </c>
      <c r="CD10" s="155">
        <f t="shared" si="22"/>
        <v>2574.827322</v>
      </c>
      <c r="CE10" s="155">
        <f t="shared" si="22"/>
        <v>2209.796466</v>
      </c>
      <c r="CF10" s="155">
        <f t="shared" si="22"/>
        <v>1963.779997</v>
      </c>
      <c r="CG10" s="155">
        <f t="shared" si="22"/>
        <v>2211.495947</v>
      </c>
      <c r="CH10" s="155">
        <f t="shared" si="22"/>
        <v>2583.613917</v>
      </c>
      <c r="CI10" s="155">
        <f t="shared" si="22"/>
        <v>2232.55814</v>
      </c>
      <c r="CJ10" s="155">
        <f t="shared" si="22"/>
        <v>2090.813094</v>
      </c>
      <c r="CK10" s="155">
        <f t="shared" si="8"/>
        <v>1984.661864</v>
      </c>
      <c r="CL10" s="155">
        <f t="shared" si="19"/>
        <v>2426.019094</v>
      </c>
      <c r="CM10" s="157">
        <f aca="true" t="shared" si="23" ref="CM10:DG10">AVERAGE(BJ10:BL10)</f>
        <v>3723.753551</v>
      </c>
      <c r="CN10" s="157">
        <f t="shared" si="23"/>
        <v>4011.006274</v>
      </c>
      <c r="CO10" s="157">
        <f t="shared" si="23"/>
        <v>4239.066978</v>
      </c>
      <c r="CP10" s="157">
        <f t="shared" si="23"/>
        <v>4286.848876</v>
      </c>
      <c r="CQ10" s="157">
        <f t="shared" si="23"/>
        <v>4399.718478</v>
      </c>
      <c r="CR10" s="157">
        <f t="shared" si="23"/>
        <v>4469.993035</v>
      </c>
      <c r="CS10" s="157">
        <f t="shared" si="23"/>
        <v>4617.510067</v>
      </c>
      <c r="CT10" s="157">
        <f t="shared" si="23"/>
        <v>4616.821009</v>
      </c>
      <c r="CU10" s="157">
        <f t="shared" si="23"/>
        <v>4365.745606</v>
      </c>
      <c r="CV10" s="157">
        <f t="shared" si="23"/>
        <v>3937.00673</v>
      </c>
      <c r="CW10" s="157">
        <f t="shared" si="23"/>
        <v>3406.846425</v>
      </c>
      <c r="CX10" s="157">
        <f t="shared" si="23"/>
        <v>3100.470913</v>
      </c>
      <c r="CY10" s="157">
        <f t="shared" si="23"/>
        <v>2930.439089</v>
      </c>
      <c r="CZ10" s="157">
        <f t="shared" si="23"/>
        <v>3225.16488</v>
      </c>
      <c r="DA10" s="157">
        <f t="shared" si="23"/>
        <v>3276.724053</v>
      </c>
      <c r="DB10" s="157">
        <f t="shared" si="23"/>
        <v>3310.570387</v>
      </c>
      <c r="DC10" s="157">
        <f t="shared" si="23"/>
        <v>2883.480526</v>
      </c>
      <c r="DD10" s="157">
        <f t="shared" si="23"/>
        <v>2671.629241</v>
      </c>
      <c r="DE10" s="157">
        <f t="shared" si="23"/>
        <v>2506.261446</v>
      </c>
      <c r="DF10" s="157">
        <f t="shared" si="23"/>
        <v>2438.336843</v>
      </c>
      <c r="DG10" s="157">
        <f t="shared" si="23"/>
        <v>2249.467928</v>
      </c>
      <c r="DH10" s="157">
        <f t="shared" si="5"/>
        <v>2249.467928</v>
      </c>
      <c r="DI10" s="157">
        <f aca="true" t="shared" si="24" ref="DI10:DM10">AVERAGE(CF10:CH10)</f>
        <v>2252.963287</v>
      </c>
      <c r="DJ10" s="157">
        <f t="shared" si="24"/>
        <v>2342.556001</v>
      </c>
      <c r="DK10" s="157">
        <f t="shared" si="24"/>
        <v>2302.328383</v>
      </c>
      <c r="DL10" s="157">
        <f t="shared" si="24"/>
        <v>2102.677699</v>
      </c>
      <c r="DM10" s="157">
        <f t="shared" si="24"/>
        <v>2167.164684</v>
      </c>
      <c r="DN10" s="192" t="s">
        <v>54</v>
      </c>
      <c r="DO10" s="160">
        <v>4087.3333333333335</v>
      </c>
      <c r="DP10" s="160">
        <v>3743</v>
      </c>
      <c r="DQ10" s="161">
        <v>1.0919939442514917</v>
      </c>
    </row>
    <row r="11" spans="1:121" ht="13.5" customHeight="1">
      <c r="A11" s="131">
        <v>1</v>
      </c>
      <c r="B11" s="193" t="s">
        <v>55</v>
      </c>
      <c r="C11" s="133">
        <v>99</v>
      </c>
      <c r="D11" s="133">
        <v>64</v>
      </c>
      <c r="E11" s="133">
        <v>42</v>
      </c>
      <c r="F11" s="133">
        <v>120</v>
      </c>
      <c r="G11" s="133">
        <v>42</v>
      </c>
      <c r="H11" s="133">
        <v>37</v>
      </c>
      <c r="I11" s="133">
        <v>75</v>
      </c>
      <c r="J11" s="133">
        <v>85</v>
      </c>
      <c r="K11" s="133">
        <v>68</v>
      </c>
      <c r="L11" s="133">
        <v>66</v>
      </c>
      <c r="M11" s="133">
        <v>56</v>
      </c>
      <c r="N11" s="133">
        <v>115</v>
      </c>
      <c r="O11" s="133">
        <v>83</v>
      </c>
      <c r="P11" s="133">
        <v>87</v>
      </c>
      <c r="Q11" s="133">
        <v>122</v>
      </c>
      <c r="R11" s="133">
        <v>195</v>
      </c>
      <c r="S11" s="182">
        <v>259</v>
      </c>
      <c r="T11" s="135">
        <v>377</v>
      </c>
      <c r="U11" s="135">
        <v>383</v>
      </c>
      <c r="V11" s="135">
        <v>297</v>
      </c>
      <c r="W11" s="135">
        <v>331</v>
      </c>
      <c r="X11" s="135">
        <v>351</v>
      </c>
      <c r="Y11" s="135">
        <v>372</v>
      </c>
      <c r="Z11" s="183">
        <v>353</v>
      </c>
      <c r="AA11" s="183">
        <v>419</v>
      </c>
      <c r="AB11" s="135">
        <v>341</v>
      </c>
      <c r="AC11" s="135">
        <v>462</v>
      </c>
      <c r="AD11" s="136">
        <v>300</v>
      </c>
      <c r="AE11" s="135">
        <v>184</v>
      </c>
      <c r="AF11" s="136">
        <v>165</v>
      </c>
      <c r="AG11" s="137">
        <v>172</v>
      </c>
      <c r="AH11" s="184">
        <v>306</v>
      </c>
      <c r="AI11" s="139">
        <v>198</v>
      </c>
      <c r="AJ11" s="139">
        <v>305</v>
      </c>
      <c r="AK11" s="139">
        <v>276</v>
      </c>
      <c r="AL11" s="139">
        <v>278</v>
      </c>
      <c r="AM11" s="139">
        <v>234</v>
      </c>
      <c r="AN11" s="139">
        <v>142</v>
      </c>
      <c r="AO11" s="139">
        <v>111</v>
      </c>
      <c r="AP11" s="142">
        <v>97</v>
      </c>
      <c r="AQ11" s="142">
        <v>125</v>
      </c>
      <c r="AR11" s="142">
        <v>171</v>
      </c>
      <c r="AS11" s="142">
        <v>140</v>
      </c>
      <c r="AT11" s="142">
        <v>103</v>
      </c>
      <c r="AU11" s="143">
        <v>140</v>
      </c>
      <c r="AV11" s="144">
        <v>121</v>
      </c>
      <c r="AW11" s="143"/>
      <c r="AX11" s="130">
        <f t="shared" si="0"/>
        <v>10</v>
      </c>
      <c r="AY11" s="145">
        <f t="shared" si="11"/>
        <v>154.1</v>
      </c>
      <c r="AZ11" s="146">
        <f t="shared" si="12"/>
        <v>97</v>
      </c>
      <c r="BA11" s="147">
        <f t="shared" si="13"/>
        <v>278</v>
      </c>
      <c r="BB11" s="148">
        <f t="shared" si="14"/>
        <v>45</v>
      </c>
      <c r="BC11" s="149">
        <f t="shared" si="15"/>
        <v>194.4</v>
      </c>
      <c r="BD11" s="150">
        <f t="shared" si="16"/>
        <v>37</v>
      </c>
      <c r="BE11" s="151">
        <f t="shared" si="17"/>
        <v>462</v>
      </c>
      <c r="BF11" s="194" t="s">
        <v>55</v>
      </c>
      <c r="BG11" s="174">
        <v>60</v>
      </c>
      <c r="BH11" s="15">
        <v>83</v>
      </c>
      <c r="BI11" s="187">
        <f aca="true" t="shared" si="25" ref="BI11:CJ11">SUM(S11)/(S$303/1000)</f>
        <v>286.3302194</v>
      </c>
      <c r="BJ11" s="155">
        <f t="shared" si="25"/>
        <v>357.3459716</v>
      </c>
      <c r="BK11" s="155">
        <f t="shared" si="25"/>
        <v>369.6911197</v>
      </c>
      <c r="BL11" s="155">
        <f t="shared" si="25"/>
        <v>279.5951989</v>
      </c>
      <c r="BM11" s="155">
        <f t="shared" si="25"/>
        <v>292.920354</v>
      </c>
      <c r="BN11" s="155">
        <f t="shared" si="25"/>
        <v>313.1132917</v>
      </c>
      <c r="BO11" s="155">
        <f t="shared" si="25"/>
        <v>366.5024631</v>
      </c>
      <c r="BP11" s="155">
        <f t="shared" si="25"/>
        <v>333.3333333</v>
      </c>
      <c r="BQ11" s="155">
        <f t="shared" si="25"/>
        <v>394.5386064</v>
      </c>
      <c r="BR11" s="155">
        <f t="shared" si="25"/>
        <v>312.7005961</v>
      </c>
      <c r="BS11" s="155">
        <f t="shared" si="25"/>
        <v>440.2096236</v>
      </c>
      <c r="BT11" s="155">
        <f t="shared" si="25"/>
        <v>311.6883117</v>
      </c>
      <c r="BU11" s="155">
        <f t="shared" si="25"/>
        <v>157.2649573</v>
      </c>
      <c r="BV11" s="155">
        <f t="shared" si="25"/>
        <v>129.3610349</v>
      </c>
      <c r="BW11" s="155">
        <f t="shared" si="25"/>
        <v>138.3748994</v>
      </c>
      <c r="BX11" s="155">
        <f t="shared" si="25"/>
        <v>237.1173964</v>
      </c>
      <c r="BY11" s="155">
        <f t="shared" si="25"/>
        <v>176.1565836</v>
      </c>
      <c r="BZ11" s="155">
        <f t="shared" si="25"/>
        <v>241.5841584</v>
      </c>
      <c r="CA11" s="155">
        <f t="shared" si="25"/>
        <v>226.3222632</v>
      </c>
      <c r="CB11" s="155">
        <f t="shared" si="25"/>
        <v>224.5557351</v>
      </c>
      <c r="CC11" s="155">
        <f t="shared" si="25"/>
        <v>172.3756906</v>
      </c>
      <c r="CD11" s="155">
        <f t="shared" si="25"/>
        <v>108.9792786</v>
      </c>
      <c r="CE11" s="155">
        <f t="shared" si="25"/>
        <v>82.75553567</v>
      </c>
      <c r="CF11" s="155">
        <f t="shared" si="25"/>
        <v>72.29095245</v>
      </c>
      <c r="CG11" s="155">
        <f t="shared" si="25"/>
        <v>92.11495947</v>
      </c>
      <c r="CH11" s="155">
        <f t="shared" si="25"/>
        <v>127.9461279</v>
      </c>
      <c r="CI11" s="155">
        <f t="shared" si="25"/>
        <v>105.8801286</v>
      </c>
      <c r="CJ11" s="155">
        <f t="shared" si="25"/>
        <v>77.68894253</v>
      </c>
      <c r="CK11" s="155">
        <f t="shared" si="8"/>
        <v>92.95840112</v>
      </c>
      <c r="CL11" s="155">
        <f t="shared" si="19"/>
        <v>95.86816147</v>
      </c>
      <c r="CM11" s="157">
        <f aca="true" t="shared" si="26" ref="CM11:DG11">AVERAGE(BJ11:BL11)</f>
        <v>335.5440967</v>
      </c>
      <c r="CN11" s="157">
        <f t="shared" si="26"/>
        <v>314.0688908</v>
      </c>
      <c r="CO11" s="157">
        <f t="shared" si="26"/>
        <v>295.2096149</v>
      </c>
      <c r="CP11" s="157">
        <f t="shared" si="26"/>
        <v>324.1787029</v>
      </c>
      <c r="CQ11" s="157">
        <f t="shared" si="26"/>
        <v>337.649696</v>
      </c>
      <c r="CR11" s="157">
        <f t="shared" si="26"/>
        <v>364.7914676</v>
      </c>
      <c r="CS11" s="157">
        <f t="shared" si="26"/>
        <v>346.8575119</v>
      </c>
      <c r="CT11" s="157">
        <f t="shared" si="26"/>
        <v>382.482942</v>
      </c>
      <c r="CU11" s="157">
        <f t="shared" si="26"/>
        <v>354.8661771</v>
      </c>
      <c r="CV11" s="157">
        <f t="shared" si="26"/>
        <v>303.0542975</v>
      </c>
      <c r="CW11" s="157">
        <f t="shared" si="26"/>
        <v>199.4381013</v>
      </c>
      <c r="CX11" s="157">
        <f t="shared" si="26"/>
        <v>141.6669639</v>
      </c>
      <c r="CY11" s="157">
        <f t="shared" si="26"/>
        <v>168.2844436</v>
      </c>
      <c r="CZ11" s="157">
        <f t="shared" si="26"/>
        <v>183.8829598</v>
      </c>
      <c r="DA11" s="157">
        <f t="shared" si="26"/>
        <v>218.2860461</v>
      </c>
      <c r="DB11" s="157">
        <f t="shared" si="26"/>
        <v>214.6876684</v>
      </c>
      <c r="DC11" s="157">
        <f t="shared" si="26"/>
        <v>230.8207189</v>
      </c>
      <c r="DD11" s="157">
        <f t="shared" si="26"/>
        <v>207.7512296</v>
      </c>
      <c r="DE11" s="157">
        <f t="shared" si="26"/>
        <v>168.6369014</v>
      </c>
      <c r="DF11" s="157">
        <f t="shared" si="26"/>
        <v>121.3701683</v>
      </c>
      <c r="DG11" s="157">
        <f t="shared" si="26"/>
        <v>88.0085889</v>
      </c>
      <c r="DH11" s="157">
        <f t="shared" si="5"/>
        <v>88.0085889</v>
      </c>
      <c r="DI11" s="157">
        <f aca="true" t="shared" si="27" ref="DI11:DM11">AVERAGE(CF11:CH11)</f>
        <v>97.45067996</v>
      </c>
      <c r="DJ11" s="157">
        <f t="shared" si="27"/>
        <v>108.647072</v>
      </c>
      <c r="DK11" s="157">
        <f t="shared" si="27"/>
        <v>103.8383997</v>
      </c>
      <c r="DL11" s="157">
        <f t="shared" si="27"/>
        <v>92.17582407</v>
      </c>
      <c r="DM11" s="157">
        <f t="shared" si="27"/>
        <v>88.8385017</v>
      </c>
      <c r="DN11" s="195" t="s">
        <v>55</v>
      </c>
      <c r="DO11" s="160">
        <v>333</v>
      </c>
      <c r="DP11" s="160">
        <v>255.83333333333334</v>
      </c>
      <c r="DQ11" s="161">
        <v>1.301628664495114</v>
      </c>
    </row>
    <row r="12" spans="1:121" ht="13.5" customHeight="1">
      <c r="A12" s="131">
        <v>1</v>
      </c>
      <c r="B12" s="193" t="s">
        <v>56</v>
      </c>
      <c r="C12" s="133">
        <v>32</v>
      </c>
      <c r="D12" s="133">
        <v>28</v>
      </c>
      <c r="E12" s="133">
        <v>36</v>
      </c>
      <c r="F12" s="133">
        <v>19</v>
      </c>
      <c r="G12" s="133">
        <v>51</v>
      </c>
      <c r="H12" s="133">
        <v>24</v>
      </c>
      <c r="I12" s="133">
        <v>22</v>
      </c>
      <c r="J12" s="133">
        <v>47</v>
      </c>
      <c r="K12" s="133">
        <v>70</v>
      </c>
      <c r="L12" s="133">
        <v>47</v>
      </c>
      <c r="M12" s="133">
        <v>37</v>
      </c>
      <c r="N12" s="133">
        <v>88</v>
      </c>
      <c r="O12" s="133">
        <v>71</v>
      </c>
      <c r="P12" s="133">
        <v>26</v>
      </c>
      <c r="Q12" s="133">
        <v>40</v>
      </c>
      <c r="R12" s="133">
        <v>58</v>
      </c>
      <c r="S12" s="182">
        <v>135</v>
      </c>
      <c r="T12" s="135">
        <v>273</v>
      </c>
      <c r="U12" s="135">
        <v>347</v>
      </c>
      <c r="V12" s="135">
        <v>309</v>
      </c>
      <c r="W12" s="135">
        <v>280</v>
      </c>
      <c r="X12" s="135">
        <v>310</v>
      </c>
      <c r="Y12" s="135">
        <v>304</v>
      </c>
      <c r="Z12" s="183">
        <v>398</v>
      </c>
      <c r="AA12" s="183">
        <v>316</v>
      </c>
      <c r="AB12" s="135">
        <v>388</v>
      </c>
      <c r="AC12" s="135">
        <v>289</v>
      </c>
      <c r="AD12" s="136">
        <v>281</v>
      </c>
      <c r="AE12" s="135">
        <v>418</v>
      </c>
      <c r="AF12" s="136">
        <v>353</v>
      </c>
      <c r="AG12" s="137">
        <v>357</v>
      </c>
      <c r="AH12" s="184">
        <v>535</v>
      </c>
      <c r="AI12" s="139">
        <v>272</v>
      </c>
      <c r="AJ12" s="139">
        <v>403</v>
      </c>
      <c r="AK12" s="139">
        <v>599</v>
      </c>
      <c r="AL12" s="139">
        <v>420</v>
      </c>
      <c r="AM12" s="139">
        <v>607</v>
      </c>
      <c r="AN12" s="139">
        <v>285</v>
      </c>
      <c r="AO12" s="142">
        <v>381</v>
      </c>
      <c r="AP12" s="142">
        <v>457</v>
      </c>
      <c r="AQ12" s="142">
        <v>671</v>
      </c>
      <c r="AR12" s="142">
        <v>492</v>
      </c>
      <c r="AS12" s="142">
        <v>536</v>
      </c>
      <c r="AT12" s="142">
        <v>501</v>
      </c>
      <c r="AU12" s="143">
        <v>735</v>
      </c>
      <c r="AV12" s="144">
        <v>551</v>
      </c>
      <c r="AW12" s="143"/>
      <c r="AX12" s="130">
        <f t="shared" si="0"/>
        <v>10</v>
      </c>
      <c r="AY12" s="145">
        <f t="shared" si="11"/>
        <v>508.5</v>
      </c>
      <c r="AZ12" s="146">
        <f t="shared" si="12"/>
        <v>285</v>
      </c>
      <c r="BA12" s="147">
        <f t="shared" si="13"/>
        <v>735</v>
      </c>
      <c r="BB12" s="148">
        <f t="shared" si="14"/>
        <v>45</v>
      </c>
      <c r="BC12" s="149">
        <f t="shared" si="15"/>
        <v>274.4</v>
      </c>
      <c r="BD12" s="150">
        <f t="shared" si="16"/>
        <v>19</v>
      </c>
      <c r="BE12" s="151">
        <f t="shared" si="17"/>
        <v>735</v>
      </c>
      <c r="BF12" s="194" t="s">
        <v>56</v>
      </c>
      <c r="BG12" s="174">
        <v>59</v>
      </c>
      <c r="BH12" s="15">
        <v>72</v>
      </c>
      <c r="BI12" s="187">
        <f aca="true" t="shared" si="28" ref="BI12:CJ12">SUM(S12)/(S$303/1000)</f>
        <v>149.2454812</v>
      </c>
      <c r="BJ12" s="155">
        <f t="shared" si="28"/>
        <v>258.7677725</v>
      </c>
      <c r="BK12" s="155">
        <f t="shared" si="28"/>
        <v>334.9420849</v>
      </c>
      <c r="BL12" s="155">
        <f t="shared" si="28"/>
        <v>290.8919746</v>
      </c>
      <c r="BM12" s="155">
        <f t="shared" si="28"/>
        <v>247.7876106</v>
      </c>
      <c r="BN12" s="155">
        <f t="shared" si="28"/>
        <v>276.5388046</v>
      </c>
      <c r="BO12" s="155">
        <f t="shared" si="28"/>
        <v>299.5073892</v>
      </c>
      <c r="BP12" s="155">
        <f t="shared" si="28"/>
        <v>375.8262512</v>
      </c>
      <c r="BQ12" s="155">
        <f t="shared" si="28"/>
        <v>297.5517891</v>
      </c>
      <c r="BR12" s="155">
        <f t="shared" si="28"/>
        <v>355.8000917</v>
      </c>
      <c r="BS12" s="155">
        <f t="shared" si="28"/>
        <v>275.3692234</v>
      </c>
      <c r="BT12" s="155">
        <f t="shared" si="28"/>
        <v>291.9480519</v>
      </c>
      <c r="BU12" s="155">
        <f t="shared" si="28"/>
        <v>357.2649573</v>
      </c>
      <c r="BV12" s="155">
        <f t="shared" si="28"/>
        <v>276.754214</v>
      </c>
      <c r="BW12" s="155">
        <f t="shared" si="28"/>
        <v>287.2083669</v>
      </c>
      <c r="BX12" s="155">
        <f t="shared" si="28"/>
        <v>414.5679969</v>
      </c>
      <c r="BY12" s="155">
        <f t="shared" si="28"/>
        <v>241.9928826</v>
      </c>
      <c r="BZ12" s="155">
        <f t="shared" si="28"/>
        <v>319.2079208</v>
      </c>
      <c r="CA12" s="155">
        <f t="shared" si="28"/>
        <v>491.1849118</v>
      </c>
      <c r="CB12" s="155">
        <f t="shared" si="28"/>
        <v>339.2568659</v>
      </c>
      <c r="CC12" s="155">
        <f t="shared" si="28"/>
        <v>447.145488</v>
      </c>
      <c r="CD12" s="155">
        <f t="shared" si="28"/>
        <v>218.7260169</v>
      </c>
      <c r="CE12" s="155">
        <f t="shared" si="28"/>
        <v>284.0527846</v>
      </c>
      <c r="CF12" s="155">
        <f t="shared" si="28"/>
        <v>340.5872708</v>
      </c>
      <c r="CG12" s="155">
        <f t="shared" si="28"/>
        <v>494.4731024</v>
      </c>
      <c r="CH12" s="155">
        <f t="shared" si="28"/>
        <v>368.1257015</v>
      </c>
      <c r="CI12" s="155">
        <f t="shared" si="28"/>
        <v>405.3696351</v>
      </c>
      <c r="CJ12" s="155">
        <f t="shared" si="28"/>
        <v>377.8850505</v>
      </c>
      <c r="CK12" s="155">
        <f t="shared" si="8"/>
        <v>488.0316059</v>
      </c>
      <c r="CL12" s="155">
        <f t="shared" si="19"/>
        <v>436.5566692</v>
      </c>
      <c r="CM12" s="157">
        <f aca="true" t="shared" si="29" ref="CM12:DG12">AVERAGE(BJ12:BL12)</f>
        <v>294.8672773</v>
      </c>
      <c r="CN12" s="157">
        <f t="shared" si="29"/>
        <v>291.2072234</v>
      </c>
      <c r="CO12" s="157">
        <f t="shared" si="29"/>
        <v>271.7394633</v>
      </c>
      <c r="CP12" s="157">
        <f t="shared" si="29"/>
        <v>274.6112681</v>
      </c>
      <c r="CQ12" s="157">
        <f t="shared" si="29"/>
        <v>317.290815</v>
      </c>
      <c r="CR12" s="157">
        <f t="shared" si="29"/>
        <v>324.2951431</v>
      </c>
      <c r="CS12" s="157">
        <f t="shared" si="29"/>
        <v>343.0593773</v>
      </c>
      <c r="CT12" s="157">
        <f t="shared" si="29"/>
        <v>309.5737014</v>
      </c>
      <c r="CU12" s="157">
        <f t="shared" si="29"/>
        <v>307.705789</v>
      </c>
      <c r="CV12" s="157">
        <f t="shared" si="29"/>
        <v>308.1940776</v>
      </c>
      <c r="CW12" s="157">
        <f t="shared" si="29"/>
        <v>308.6557411</v>
      </c>
      <c r="CX12" s="157">
        <f t="shared" si="29"/>
        <v>307.0758461</v>
      </c>
      <c r="CY12" s="157">
        <f t="shared" si="29"/>
        <v>326.1768593</v>
      </c>
      <c r="CZ12" s="157">
        <f t="shared" si="29"/>
        <v>314.5897488</v>
      </c>
      <c r="DA12" s="157">
        <f t="shared" si="29"/>
        <v>325.2562668</v>
      </c>
      <c r="DB12" s="157">
        <f t="shared" si="29"/>
        <v>350.7952384</v>
      </c>
      <c r="DC12" s="157">
        <f t="shared" si="29"/>
        <v>383.2165662</v>
      </c>
      <c r="DD12" s="157">
        <f t="shared" si="29"/>
        <v>425.8624219</v>
      </c>
      <c r="DE12" s="157">
        <f t="shared" si="29"/>
        <v>335.0427903</v>
      </c>
      <c r="DF12" s="157">
        <f t="shared" si="29"/>
        <v>316.6414298</v>
      </c>
      <c r="DG12" s="157">
        <f t="shared" si="29"/>
        <v>281.1220241</v>
      </c>
      <c r="DH12" s="157">
        <f t="shared" si="5"/>
        <v>281.1220241</v>
      </c>
      <c r="DI12" s="157">
        <f aca="true" t="shared" si="30" ref="DI12:DM12">AVERAGE(CF12:CH12)</f>
        <v>401.0620249</v>
      </c>
      <c r="DJ12" s="157">
        <f t="shared" si="30"/>
        <v>422.6561463</v>
      </c>
      <c r="DK12" s="157">
        <f t="shared" si="30"/>
        <v>383.7934624</v>
      </c>
      <c r="DL12" s="157">
        <f t="shared" si="30"/>
        <v>423.7620972</v>
      </c>
      <c r="DM12" s="157">
        <f t="shared" si="30"/>
        <v>434.1577752</v>
      </c>
      <c r="DN12" s="195" t="s">
        <v>56</v>
      </c>
      <c r="DO12" s="160">
        <v>275.6666666666667</v>
      </c>
      <c r="DP12" s="160">
        <v>431</v>
      </c>
      <c r="DQ12" s="161">
        <v>0.6395978344934262</v>
      </c>
    </row>
    <row r="13" spans="1:121" ht="13.5" customHeight="1">
      <c r="A13" s="131">
        <v>1</v>
      </c>
      <c r="B13" s="193" t="s">
        <v>57</v>
      </c>
      <c r="C13" s="133"/>
      <c r="D13" s="133"/>
      <c r="E13" s="133"/>
      <c r="F13" s="133"/>
      <c r="G13" s="133">
        <v>1</v>
      </c>
      <c r="H13" s="133"/>
      <c r="I13" s="133"/>
      <c r="J13" s="133"/>
      <c r="K13" s="133"/>
      <c r="L13" s="133" t="s">
        <v>49</v>
      </c>
      <c r="M13" s="133"/>
      <c r="N13" s="133"/>
      <c r="O13" s="133">
        <v>1</v>
      </c>
      <c r="P13" s="133"/>
      <c r="Q13" s="133">
        <v>2</v>
      </c>
      <c r="R13" s="133">
        <v>1</v>
      </c>
      <c r="S13" s="182">
        <v>7</v>
      </c>
      <c r="T13" s="135">
        <v>7</v>
      </c>
      <c r="U13" s="135">
        <v>1</v>
      </c>
      <c r="V13" s="135">
        <v>10</v>
      </c>
      <c r="W13" s="135">
        <v>5</v>
      </c>
      <c r="X13" s="135">
        <v>12</v>
      </c>
      <c r="Y13" s="135"/>
      <c r="Z13" s="135"/>
      <c r="AA13" s="183">
        <v>11</v>
      </c>
      <c r="AB13" s="135">
        <v>14</v>
      </c>
      <c r="AC13" s="135">
        <v>14</v>
      </c>
      <c r="AD13" s="136">
        <v>15</v>
      </c>
      <c r="AE13" s="135">
        <v>3</v>
      </c>
      <c r="AF13" s="136">
        <v>0</v>
      </c>
      <c r="AG13" s="137">
        <v>5</v>
      </c>
      <c r="AH13" s="184">
        <v>6</v>
      </c>
      <c r="AI13" s="141">
        <v>13</v>
      </c>
      <c r="AJ13" s="139">
        <v>2</v>
      </c>
      <c r="AK13" s="139">
        <v>2</v>
      </c>
      <c r="AL13" s="139">
        <v>0</v>
      </c>
      <c r="AM13" s="139">
        <v>5</v>
      </c>
      <c r="AN13" s="139">
        <v>2</v>
      </c>
      <c r="AO13" s="142">
        <v>3</v>
      </c>
      <c r="AP13" s="142">
        <v>4</v>
      </c>
      <c r="AQ13" s="142">
        <v>4</v>
      </c>
      <c r="AR13" s="142">
        <v>2</v>
      </c>
      <c r="AS13" s="142" t="s">
        <v>58</v>
      </c>
      <c r="AT13" s="142">
        <v>0</v>
      </c>
      <c r="AU13" s="143">
        <v>0</v>
      </c>
      <c r="AV13" s="144">
        <v>0</v>
      </c>
      <c r="AW13" s="143"/>
      <c r="AX13" s="130">
        <f t="shared" si="0"/>
        <v>6</v>
      </c>
      <c r="AY13" s="145">
        <f t="shared" si="11"/>
        <v>2.222222222</v>
      </c>
      <c r="AZ13" s="146">
        <f t="shared" si="12"/>
        <v>0</v>
      </c>
      <c r="BA13" s="147">
        <f t="shared" si="13"/>
        <v>5</v>
      </c>
      <c r="BB13" s="148">
        <f t="shared" si="14"/>
        <v>26</v>
      </c>
      <c r="BC13" s="149">
        <f t="shared" si="15"/>
        <v>5.066666667</v>
      </c>
      <c r="BD13" s="150">
        <f t="shared" si="16"/>
        <v>0</v>
      </c>
      <c r="BE13" s="151">
        <f t="shared" si="17"/>
        <v>15</v>
      </c>
      <c r="BF13" s="194" t="s">
        <v>57</v>
      </c>
      <c r="BG13" s="174">
        <v>151</v>
      </c>
      <c r="BH13" s="15">
        <v>137</v>
      </c>
      <c r="BI13" s="187">
        <f aca="true" t="shared" si="31" ref="BI13:CJ13">SUM(S13)/(S$303/1000)</f>
        <v>7.73865458</v>
      </c>
      <c r="BJ13" s="155">
        <f t="shared" si="31"/>
        <v>6.63507109</v>
      </c>
      <c r="BK13" s="155">
        <f t="shared" si="31"/>
        <v>0.9652509653</v>
      </c>
      <c r="BL13" s="155">
        <f t="shared" si="31"/>
        <v>9.41397976</v>
      </c>
      <c r="BM13" s="155">
        <f t="shared" si="31"/>
        <v>4.424778761</v>
      </c>
      <c r="BN13" s="155">
        <f t="shared" si="31"/>
        <v>10.70472792</v>
      </c>
      <c r="BO13" s="155">
        <f t="shared" si="31"/>
        <v>0</v>
      </c>
      <c r="BP13" s="155">
        <f t="shared" si="31"/>
        <v>0</v>
      </c>
      <c r="BQ13" s="155">
        <f t="shared" si="31"/>
        <v>10.35781544</v>
      </c>
      <c r="BR13" s="155">
        <f t="shared" si="31"/>
        <v>12.83814764</v>
      </c>
      <c r="BS13" s="155">
        <f t="shared" si="31"/>
        <v>13.33968556</v>
      </c>
      <c r="BT13" s="155">
        <f t="shared" si="31"/>
        <v>15.58441558</v>
      </c>
      <c r="BU13" s="155">
        <f t="shared" si="31"/>
        <v>2.564102564</v>
      </c>
      <c r="BV13" s="155">
        <f t="shared" si="31"/>
        <v>0</v>
      </c>
      <c r="BW13" s="155">
        <f t="shared" si="31"/>
        <v>4.022526146</v>
      </c>
      <c r="BX13" s="155">
        <f t="shared" si="31"/>
        <v>4.649360713</v>
      </c>
      <c r="BY13" s="155">
        <f t="shared" si="31"/>
        <v>11.5658363</v>
      </c>
      <c r="BZ13" s="155">
        <f t="shared" si="31"/>
        <v>1.584158416</v>
      </c>
      <c r="CA13" s="155">
        <f t="shared" si="31"/>
        <v>1.6400164</v>
      </c>
      <c r="CB13" s="155">
        <f t="shared" si="31"/>
        <v>0</v>
      </c>
      <c r="CC13" s="155">
        <f t="shared" si="31"/>
        <v>3.683241252</v>
      </c>
      <c r="CD13" s="155">
        <f t="shared" si="31"/>
        <v>1.534919417</v>
      </c>
      <c r="CE13" s="155">
        <f t="shared" si="31"/>
        <v>2.236636099</v>
      </c>
      <c r="CF13" s="155">
        <f t="shared" si="31"/>
        <v>2.981070204</v>
      </c>
      <c r="CG13" s="155">
        <f t="shared" si="31"/>
        <v>2.947678703</v>
      </c>
      <c r="CH13" s="155">
        <f t="shared" si="31"/>
        <v>1.496445941</v>
      </c>
      <c r="CI13" s="155">
        <f t="shared" si="31"/>
        <v>0</v>
      </c>
      <c r="CJ13" s="155">
        <f t="shared" si="31"/>
        <v>0</v>
      </c>
      <c r="CK13" s="155">
        <f t="shared" si="8"/>
        <v>0</v>
      </c>
      <c r="CL13" s="155">
        <f t="shared" si="19"/>
        <v>0</v>
      </c>
      <c r="CM13" s="157">
        <f aca="true" t="shared" si="32" ref="CM13:DG13">AVERAGE(BJ13:BL13)</f>
        <v>5.671433938</v>
      </c>
      <c r="CN13" s="157">
        <f t="shared" si="32"/>
        <v>4.934669829</v>
      </c>
      <c r="CO13" s="157">
        <f t="shared" si="32"/>
        <v>8.181162148</v>
      </c>
      <c r="CP13" s="157">
        <f t="shared" si="32"/>
        <v>5.043168894</v>
      </c>
      <c r="CQ13" s="157">
        <f t="shared" si="32"/>
        <v>3.56824264</v>
      </c>
      <c r="CR13" s="157">
        <f t="shared" si="32"/>
        <v>3.452605148</v>
      </c>
      <c r="CS13" s="157">
        <f t="shared" si="32"/>
        <v>7.731987694</v>
      </c>
      <c r="CT13" s="157">
        <f t="shared" si="32"/>
        <v>12.17854955</v>
      </c>
      <c r="CU13" s="157">
        <f t="shared" si="32"/>
        <v>13.9207496</v>
      </c>
      <c r="CV13" s="157">
        <f t="shared" si="32"/>
        <v>10.4960679</v>
      </c>
      <c r="CW13" s="157">
        <f t="shared" si="32"/>
        <v>6.04950605</v>
      </c>
      <c r="CX13" s="157">
        <f t="shared" si="32"/>
        <v>2.195542904</v>
      </c>
      <c r="CY13" s="157">
        <f t="shared" si="32"/>
        <v>2.890628953</v>
      </c>
      <c r="CZ13" s="157">
        <f t="shared" si="32"/>
        <v>6.745907719</v>
      </c>
      <c r="DA13" s="157">
        <f t="shared" si="32"/>
        <v>5.933118476</v>
      </c>
      <c r="DB13" s="157">
        <f t="shared" si="32"/>
        <v>4.930003705</v>
      </c>
      <c r="DC13" s="157">
        <f t="shared" si="32"/>
        <v>1.074724939</v>
      </c>
      <c r="DD13" s="157">
        <f t="shared" si="32"/>
        <v>1.774419217</v>
      </c>
      <c r="DE13" s="157">
        <f t="shared" si="32"/>
        <v>1.73938689</v>
      </c>
      <c r="DF13" s="157">
        <f t="shared" si="32"/>
        <v>2.484932256</v>
      </c>
      <c r="DG13" s="157">
        <f t="shared" si="32"/>
        <v>2.25087524</v>
      </c>
      <c r="DH13" s="157">
        <f t="shared" si="5"/>
        <v>2.25087524</v>
      </c>
      <c r="DI13" s="157">
        <f aca="true" t="shared" si="33" ref="DI13:DM13">AVERAGE(CF13:CH13)</f>
        <v>2.475064949</v>
      </c>
      <c r="DJ13" s="157">
        <f t="shared" si="33"/>
        <v>1.481374881</v>
      </c>
      <c r="DK13" s="157">
        <f t="shared" si="33"/>
        <v>0.4988153136</v>
      </c>
      <c r="DL13" s="157">
        <f t="shared" si="33"/>
        <v>0</v>
      </c>
      <c r="DM13" s="157">
        <f t="shared" si="33"/>
        <v>0</v>
      </c>
      <c r="DN13" s="195" t="s">
        <v>57</v>
      </c>
      <c r="DO13" s="160">
        <v>7</v>
      </c>
      <c r="DP13" s="160">
        <v>5.6</v>
      </c>
      <c r="DQ13" s="161">
        <v>1.25</v>
      </c>
    </row>
    <row r="14" spans="1:121" ht="13.5" customHeight="1">
      <c r="A14" s="131">
        <v>1</v>
      </c>
      <c r="B14" s="181" t="s">
        <v>59</v>
      </c>
      <c r="C14" s="133"/>
      <c r="D14" s="133"/>
      <c r="E14" s="133"/>
      <c r="F14" s="133"/>
      <c r="G14" s="133">
        <v>1</v>
      </c>
      <c r="H14" s="133"/>
      <c r="I14" s="133"/>
      <c r="J14" s="133"/>
      <c r="K14" s="133"/>
      <c r="L14" s="133"/>
      <c r="M14" s="133"/>
      <c r="N14" s="133"/>
      <c r="O14" s="133">
        <v>1</v>
      </c>
      <c r="P14" s="133"/>
      <c r="Q14" s="133"/>
      <c r="R14" s="133"/>
      <c r="S14" s="182"/>
      <c r="T14" s="135">
        <v>1</v>
      </c>
      <c r="U14" s="135"/>
      <c r="V14" s="135">
        <v>1</v>
      </c>
      <c r="W14" s="135">
        <v>1</v>
      </c>
      <c r="X14" s="135"/>
      <c r="Y14" s="135">
        <v>1</v>
      </c>
      <c r="Z14" s="183">
        <v>1</v>
      </c>
      <c r="AA14" s="183">
        <v>1</v>
      </c>
      <c r="AB14" s="135"/>
      <c r="AC14" s="135"/>
      <c r="AD14" s="136"/>
      <c r="AE14" s="135">
        <v>0</v>
      </c>
      <c r="AF14" s="136">
        <v>0</v>
      </c>
      <c r="AG14" s="137">
        <v>1</v>
      </c>
      <c r="AH14" s="184">
        <v>0</v>
      </c>
      <c r="AI14" s="196">
        <v>0</v>
      </c>
      <c r="AJ14" s="139">
        <v>0</v>
      </c>
      <c r="AK14" s="139">
        <v>0</v>
      </c>
      <c r="AL14" s="139">
        <v>1</v>
      </c>
      <c r="AM14" s="139">
        <v>0</v>
      </c>
      <c r="AN14" s="139">
        <v>0</v>
      </c>
      <c r="AO14" s="139">
        <v>0</v>
      </c>
      <c r="AP14" s="142">
        <v>0</v>
      </c>
      <c r="AQ14" s="142">
        <v>0</v>
      </c>
      <c r="AR14" s="142"/>
      <c r="AS14" s="142"/>
      <c r="AT14" s="142">
        <v>0</v>
      </c>
      <c r="AU14" s="143">
        <v>0</v>
      </c>
      <c r="AV14" s="144">
        <v>0</v>
      </c>
      <c r="AW14" s="143"/>
      <c r="AX14" s="130">
        <f t="shared" si="0"/>
        <v>1</v>
      </c>
      <c r="AY14" s="145">
        <f t="shared" si="11"/>
        <v>0.125</v>
      </c>
      <c r="AZ14" s="146">
        <f t="shared" si="12"/>
        <v>0</v>
      </c>
      <c r="BA14" s="147">
        <f t="shared" si="13"/>
        <v>1</v>
      </c>
      <c r="BB14" s="148">
        <f t="shared" si="14"/>
        <v>10</v>
      </c>
      <c r="BC14" s="149">
        <f t="shared" si="15"/>
        <v>0.4347826087</v>
      </c>
      <c r="BD14" s="150">
        <f t="shared" si="16"/>
        <v>0</v>
      </c>
      <c r="BE14" s="151">
        <f t="shared" si="17"/>
        <v>1</v>
      </c>
      <c r="BF14" s="186" t="s">
        <v>59</v>
      </c>
      <c r="BG14" s="174">
        <v>208</v>
      </c>
      <c r="BH14" s="15">
        <v>215</v>
      </c>
      <c r="BI14" s="187">
        <f aca="true" t="shared" si="34" ref="BI14:CJ14">SUM(S14)/(S$303/1000)</f>
        <v>0</v>
      </c>
      <c r="BJ14" s="155">
        <f t="shared" si="34"/>
        <v>0.9478672986</v>
      </c>
      <c r="BK14" s="155">
        <f t="shared" si="34"/>
        <v>0</v>
      </c>
      <c r="BL14" s="155">
        <f t="shared" si="34"/>
        <v>0.941397976</v>
      </c>
      <c r="BM14" s="155">
        <f t="shared" si="34"/>
        <v>0.8849557522</v>
      </c>
      <c r="BN14" s="155">
        <f t="shared" si="34"/>
        <v>0</v>
      </c>
      <c r="BO14" s="155">
        <f t="shared" si="34"/>
        <v>0.9852216749</v>
      </c>
      <c r="BP14" s="155">
        <f t="shared" si="34"/>
        <v>0.9442870633</v>
      </c>
      <c r="BQ14" s="155">
        <f t="shared" si="34"/>
        <v>0.9416195857</v>
      </c>
      <c r="BR14" s="155">
        <f t="shared" si="34"/>
        <v>0</v>
      </c>
      <c r="BS14" s="155">
        <f t="shared" si="34"/>
        <v>0</v>
      </c>
      <c r="BT14" s="155">
        <f t="shared" si="34"/>
        <v>0</v>
      </c>
      <c r="BU14" s="155">
        <f t="shared" si="34"/>
        <v>0</v>
      </c>
      <c r="BV14" s="155">
        <f t="shared" si="34"/>
        <v>0</v>
      </c>
      <c r="BW14" s="155">
        <f t="shared" si="34"/>
        <v>0.8045052293</v>
      </c>
      <c r="BX14" s="155">
        <f t="shared" si="34"/>
        <v>0</v>
      </c>
      <c r="BY14" s="155">
        <f t="shared" si="34"/>
        <v>0</v>
      </c>
      <c r="BZ14" s="155">
        <f t="shared" si="34"/>
        <v>0</v>
      </c>
      <c r="CA14" s="155">
        <f t="shared" si="34"/>
        <v>0</v>
      </c>
      <c r="CB14" s="155">
        <f t="shared" si="34"/>
        <v>0.8077544426</v>
      </c>
      <c r="CC14" s="155">
        <f t="shared" si="34"/>
        <v>0</v>
      </c>
      <c r="CD14" s="155">
        <f t="shared" si="34"/>
        <v>0</v>
      </c>
      <c r="CE14" s="155">
        <f t="shared" si="34"/>
        <v>0</v>
      </c>
      <c r="CF14" s="155">
        <f t="shared" si="34"/>
        <v>0</v>
      </c>
      <c r="CG14" s="155">
        <f t="shared" si="34"/>
        <v>0</v>
      </c>
      <c r="CH14" s="155">
        <f t="shared" si="34"/>
        <v>0</v>
      </c>
      <c r="CI14" s="155">
        <f t="shared" si="34"/>
        <v>0</v>
      </c>
      <c r="CJ14" s="155">
        <f t="shared" si="34"/>
        <v>0</v>
      </c>
      <c r="CK14" s="155">
        <f t="shared" si="8"/>
        <v>0</v>
      </c>
      <c r="CL14" s="155">
        <f t="shared" si="19"/>
        <v>0</v>
      </c>
      <c r="CM14" s="158">
        <f aca="true" t="shared" si="35" ref="CM14:DG14">AVERAGE(BJ14:BL14)</f>
        <v>0.6297550915</v>
      </c>
      <c r="CN14" s="158">
        <f t="shared" si="35"/>
        <v>0.6087845761</v>
      </c>
      <c r="CO14" s="158">
        <f t="shared" si="35"/>
        <v>0.6087845761</v>
      </c>
      <c r="CP14" s="158">
        <f t="shared" si="35"/>
        <v>0.6233924757</v>
      </c>
      <c r="CQ14" s="158">
        <f t="shared" si="35"/>
        <v>0.6431695794</v>
      </c>
      <c r="CR14" s="158">
        <f t="shared" si="35"/>
        <v>0.9570427746</v>
      </c>
      <c r="CS14" s="158">
        <f t="shared" si="35"/>
        <v>0.6286355497</v>
      </c>
      <c r="CT14" s="158">
        <f t="shared" si="35"/>
        <v>0.3138731952</v>
      </c>
      <c r="CU14" s="158">
        <f t="shared" si="35"/>
        <v>0</v>
      </c>
      <c r="CV14" s="157">
        <f t="shared" si="35"/>
        <v>0</v>
      </c>
      <c r="CW14" s="157">
        <f t="shared" si="35"/>
        <v>0</v>
      </c>
      <c r="CX14" s="157">
        <f t="shared" si="35"/>
        <v>0.2681684098</v>
      </c>
      <c r="CY14" s="157">
        <f t="shared" si="35"/>
        <v>0.2681684098</v>
      </c>
      <c r="CZ14" s="157">
        <f t="shared" si="35"/>
        <v>0.2681684098</v>
      </c>
      <c r="DA14" s="157">
        <f t="shared" si="35"/>
        <v>0</v>
      </c>
      <c r="DB14" s="157">
        <f t="shared" si="35"/>
        <v>0</v>
      </c>
      <c r="DC14" s="157">
        <f t="shared" si="35"/>
        <v>0.2692514809</v>
      </c>
      <c r="DD14" s="157">
        <f t="shared" si="35"/>
        <v>0.2692514809</v>
      </c>
      <c r="DE14" s="157">
        <f t="shared" si="35"/>
        <v>0.2692514809</v>
      </c>
      <c r="DF14" s="157">
        <f t="shared" si="35"/>
        <v>0</v>
      </c>
      <c r="DG14" s="157">
        <f t="shared" si="35"/>
        <v>0</v>
      </c>
      <c r="DH14" s="157">
        <f t="shared" si="5"/>
        <v>0</v>
      </c>
      <c r="DI14" s="157">
        <f aca="true" t="shared" si="36" ref="DI14:DM14">AVERAGE(CF14:CH14)</f>
        <v>0</v>
      </c>
      <c r="DJ14" s="157">
        <f t="shared" si="36"/>
        <v>0</v>
      </c>
      <c r="DK14" s="157">
        <f t="shared" si="36"/>
        <v>0</v>
      </c>
      <c r="DL14" s="157">
        <f t="shared" si="36"/>
        <v>0</v>
      </c>
      <c r="DM14" s="157">
        <f t="shared" si="36"/>
        <v>0</v>
      </c>
      <c r="DN14" s="188" t="s">
        <v>59</v>
      </c>
      <c r="DO14" s="160">
        <v>1</v>
      </c>
      <c r="DP14" s="160">
        <v>1</v>
      </c>
      <c r="DQ14" s="161">
        <v>1</v>
      </c>
    </row>
    <row r="15" spans="1:121" ht="13.5" customHeight="1">
      <c r="A15" s="131">
        <v>1</v>
      </c>
      <c r="B15" s="193" t="s">
        <v>60</v>
      </c>
      <c r="C15" s="133">
        <v>63</v>
      </c>
      <c r="D15" s="133">
        <v>104</v>
      </c>
      <c r="E15" s="133">
        <v>36</v>
      </c>
      <c r="F15" s="133">
        <v>62</v>
      </c>
      <c r="G15" s="133">
        <v>54</v>
      </c>
      <c r="H15" s="133">
        <v>67</v>
      </c>
      <c r="I15" s="133">
        <v>51</v>
      </c>
      <c r="J15" s="133">
        <v>50</v>
      </c>
      <c r="K15" s="133">
        <v>59</v>
      </c>
      <c r="L15" s="133">
        <v>40</v>
      </c>
      <c r="M15" s="133">
        <v>31</v>
      </c>
      <c r="N15" s="133">
        <v>64</v>
      </c>
      <c r="O15" s="133">
        <v>44</v>
      </c>
      <c r="P15" s="133">
        <v>61</v>
      </c>
      <c r="Q15" s="133">
        <v>84</v>
      </c>
      <c r="R15" s="133">
        <v>128</v>
      </c>
      <c r="S15" s="182">
        <v>117</v>
      </c>
      <c r="T15" s="135">
        <v>57</v>
      </c>
      <c r="U15" s="135">
        <v>75</v>
      </c>
      <c r="V15" s="135">
        <v>50</v>
      </c>
      <c r="W15" s="135">
        <v>73</v>
      </c>
      <c r="X15" s="135">
        <v>106</v>
      </c>
      <c r="Y15" s="135">
        <v>53</v>
      </c>
      <c r="Z15" s="183">
        <v>61</v>
      </c>
      <c r="AA15" s="183">
        <v>115</v>
      </c>
      <c r="AB15" s="135">
        <v>120</v>
      </c>
      <c r="AC15" s="135">
        <v>80</v>
      </c>
      <c r="AD15" s="136">
        <v>67</v>
      </c>
      <c r="AE15" s="135">
        <v>56</v>
      </c>
      <c r="AF15" s="136">
        <v>32</v>
      </c>
      <c r="AG15" s="137">
        <v>30</v>
      </c>
      <c r="AH15" s="184">
        <v>86</v>
      </c>
      <c r="AI15" s="139">
        <v>53</v>
      </c>
      <c r="AJ15" s="139">
        <v>56</v>
      </c>
      <c r="AK15" s="139">
        <v>58</v>
      </c>
      <c r="AL15" s="139">
        <v>32</v>
      </c>
      <c r="AM15" s="139">
        <v>60</v>
      </c>
      <c r="AN15" s="139">
        <v>47</v>
      </c>
      <c r="AO15" s="139">
        <v>22</v>
      </c>
      <c r="AP15" s="142">
        <v>67</v>
      </c>
      <c r="AQ15" s="142">
        <v>62</v>
      </c>
      <c r="AR15" s="142">
        <v>53</v>
      </c>
      <c r="AS15" s="142">
        <v>18</v>
      </c>
      <c r="AT15" s="142">
        <v>22</v>
      </c>
      <c r="AU15" s="143">
        <v>37</v>
      </c>
      <c r="AV15" s="144">
        <v>17</v>
      </c>
      <c r="AW15" s="143"/>
      <c r="AX15" s="130">
        <f t="shared" si="0"/>
        <v>10</v>
      </c>
      <c r="AY15" s="145">
        <f t="shared" si="11"/>
        <v>42</v>
      </c>
      <c r="AZ15" s="146">
        <f t="shared" si="12"/>
        <v>18</v>
      </c>
      <c r="BA15" s="147">
        <f t="shared" si="13"/>
        <v>67</v>
      </c>
      <c r="BB15" s="148">
        <f t="shared" si="14"/>
        <v>45</v>
      </c>
      <c r="BC15" s="149">
        <f t="shared" si="15"/>
        <v>61.4</v>
      </c>
      <c r="BD15" s="150">
        <f t="shared" si="16"/>
        <v>18</v>
      </c>
      <c r="BE15" s="151">
        <f t="shared" si="17"/>
        <v>128</v>
      </c>
      <c r="BF15" s="194" t="s">
        <v>60</v>
      </c>
      <c r="BG15" s="174">
        <v>101</v>
      </c>
      <c r="BH15" s="15">
        <v>113</v>
      </c>
      <c r="BI15" s="187">
        <f aca="true" t="shared" si="37" ref="BI15:CJ15">SUM(S15)/(S$303/1000)</f>
        <v>129.3460837</v>
      </c>
      <c r="BJ15" s="155">
        <f t="shared" si="37"/>
        <v>54.02843602</v>
      </c>
      <c r="BK15" s="155">
        <f t="shared" si="37"/>
        <v>72.39382239</v>
      </c>
      <c r="BL15" s="155">
        <f t="shared" si="37"/>
        <v>47.0698988</v>
      </c>
      <c r="BM15" s="155">
        <f t="shared" si="37"/>
        <v>64.60176991</v>
      </c>
      <c r="BN15" s="155">
        <f t="shared" si="37"/>
        <v>94.55842997</v>
      </c>
      <c r="BO15" s="155">
        <f t="shared" si="37"/>
        <v>52.21674877</v>
      </c>
      <c r="BP15" s="155">
        <f t="shared" si="37"/>
        <v>57.60151086</v>
      </c>
      <c r="BQ15" s="155">
        <f t="shared" si="37"/>
        <v>108.2862524</v>
      </c>
      <c r="BR15" s="155">
        <f t="shared" si="37"/>
        <v>110.0412655</v>
      </c>
      <c r="BS15" s="155">
        <f t="shared" si="37"/>
        <v>76.22677465</v>
      </c>
      <c r="BT15" s="155">
        <f t="shared" si="37"/>
        <v>69.61038961</v>
      </c>
      <c r="BU15" s="155">
        <f t="shared" si="37"/>
        <v>47.86324786</v>
      </c>
      <c r="BV15" s="155">
        <f t="shared" si="37"/>
        <v>25.08820071</v>
      </c>
      <c r="BW15" s="155">
        <f t="shared" si="37"/>
        <v>24.13515688</v>
      </c>
      <c r="BX15" s="155">
        <f t="shared" si="37"/>
        <v>66.64083688</v>
      </c>
      <c r="BY15" s="155">
        <f t="shared" si="37"/>
        <v>47.15302491</v>
      </c>
      <c r="BZ15" s="155">
        <f t="shared" si="37"/>
        <v>44.35643564</v>
      </c>
      <c r="CA15" s="155">
        <f t="shared" si="37"/>
        <v>47.5604756</v>
      </c>
      <c r="CB15" s="155">
        <f t="shared" si="37"/>
        <v>25.84814216</v>
      </c>
      <c r="CC15" s="155">
        <f t="shared" si="37"/>
        <v>44.19889503</v>
      </c>
      <c r="CD15" s="155">
        <f t="shared" si="37"/>
        <v>36.07060629</v>
      </c>
      <c r="CE15" s="155">
        <f t="shared" si="37"/>
        <v>16.40199806</v>
      </c>
      <c r="CF15" s="155">
        <f t="shared" si="37"/>
        <v>49.93292592</v>
      </c>
      <c r="CG15" s="155">
        <f t="shared" si="37"/>
        <v>45.6890199</v>
      </c>
      <c r="CH15" s="155">
        <f t="shared" si="37"/>
        <v>39.65581743</v>
      </c>
      <c r="CI15" s="155">
        <f t="shared" si="37"/>
        <v>13.61315939</v>
      </c>
      <c r="CJ15" s="155">
        <f t="shared" si="37"/>
        <v>16.59375471</v>
      </c>
      <c r="CK15" s="155">
        <f t="shared" si="8"/>
        <v>24.56757744</v>
      </c>
      <c r="CL15" s="155">
        <f t="shared" si="19"/>
        <v>13.46908054</v>
      </c>
      <c r="CM15" s="157">
        <f aca="true" t="shared" si="38" ref="CM15:DG15">AVERAGE(BJ15:BL15)</f>
        <v>57.83071907</v>
      </c>
      <c r="CN15" s="157">
        <f t="shared" si="38"/>
        <v>61.3551637</v>
      </c>
      <c r="CO15" s="157">
        <f t="shared" si="38"/>
        <v>68.74336623</v>
      </c>
      <c r="CP15" s="157">
        <f t="shared" si="38"/>
        <v>70.45898288</v>
      </c>
      <c r="CQ15" s="157">
        <f t="shared" si="38"/>
        <v>68.1255632</v>
      </c>
      <c r="CR15" s="157">
        <f t="shared" si="38"/>
        <v>72.70150399</v>
      </c>
      <c r="CS15" s="157">
        <f t="shared" si="38"/>
        <v>91.9763429</v>
      </c>
      <c r="CT15" s="157">
        <f t="shared" si="38"/>
        <v>98.18476416</v>
      </c>
      <c r="CU15" s="157">
        <f t="shared" si="38"/>
        <v>85.29280991</v>
      </c>
      <c r="CV15" s="157">
        <f t="shared" si="38"/>
        <v>64.56680404</v>
      </c>
      <c r="CW15" s="157">
        <f t="shared" si="38"/>
        <v>47.52061273</v>
      </c>
      <c r="CX15" s="157">
        <f t="shared" si="38"/>
        <v>32.36220182</v>
      </c>
      <c r="CY15" s="157">
        <f t="shared" si="38"/>
        <v>38.62139816</v>
      </c>
      <c r="CZ15" s="157">
        <f t="shared" si="38"/>
        <v>45.97633956</v>
      </c>
      <c r="DA15" s="157">
        <f t="shared" si="38"/>
        <v>52.71676581</v>
      </c>
      <c r="DB15" s="157">
        <f t="shared" si="38"/>
        <v>46.35664539</v>
      </c>
      <c r="DC15" s="157">
        <f t="shared" si="38"/>
        <v>39.2550178</v>
      </c>
      <c r="DD15" s="157">
        <f t="shared" si="38"/>
        <v>39.20250427</v>
      </c>
      <c r="DE15" s="157">
        <f t="shared" si="38"/>
        <v>35.37254783</v>
      </c>
      <c r="DF15" s="157">
        <f t="shared" si="38"/>
        <v>32.22383313</v>
      </c>
      <c r="DG15" s="157">
        <f t="shared" si="38"/>
        <v>34.13517676</v>
      </c>
      <c r="DH15" s="157">
        <f t="shared" si="5"/>
        <v>34.13517676</v>
      </c>
      <c r="DI15" s="157">
        <f aca="true" t="shared" si="39" ref="DI15:DM15">AVERAGE(CF15:CH15)</f>
        <v>45.09258775</v>
      </c>
      <c r="DJ15" s="157">
        <f t="shared" si="39"/>
        <v>32.98599891</v>
      </c>
      <c r="DK15" s="157">
        <f t="shared" si="39"/>
        <v>23.28757718</v>
      </c>
      <c r="DL15" s="157">
        <f t="shared" si="39"/>
        <v>18.25816385</v>
      </c>
      <c r="DM15" s="157">
        <f t="shared" si="39"/>
        <v>18.21013756</v>
      </c>
      <c r="DN15" s="195" t="s">
        <v>60</v>
      </c>
      <c r="DO15" s="160">
        <v>79.66666666666667</v>
      </c>
      <c r="DP15" s="160">
        <v>52.5</v>
      </c>
      <c r="DQ15" s="161">
        <v>1.5174603174603176</v>
      </c>
    </row>
    <row r="16" spans="1:121" ht="13.5" customHeight="1">
      <c r="A16" s="131">
        <v>1</v>
      </c>
      <c r="B16" s="193" t="s">
        <v>61</v>
      </c>
      <c r="C16" s="133">
        <v>396</v>
      </c>
      <c r="D16" s="133">
        <v>496</v>
      </c>
      <c r="E16" s="133">
        <v>286</v>
      </c>
      <c r="F16" s="133">
        <v>363</v>
      </c>
      <c r="G16" s="133">
        <v>477</v>
      </c>
      <c r="H16" s="133">
        <v>411</v>
      </c>
      <c r="I16" s="133">
        <v>511</v>
      </c>
      <c r="J16" s="133">
        <v>531</v>
      </c>
      <c r="K16" s="133">
        <v>596</v>
      </c>
      <c r="L16" s="133">
        <v>822</v>
      </c>
      <c r="M16" s="133">
        <v>415</v>
      </c>
      <c r="N16" s="133">
        <v>723</v>
      </c>
      <c r="O16" s="133">
        <v>803</v>
      </c>
      <c r="P16" s="133">
        <v>449</v>
      </c>
      <c r="Q16" s="133">
        <v>613</v>
      </c>
      <c r="R16" s="133">
        <v>896</v>
      </c>
      <c r="S16" s="182">
        <v>2083</v>
      </c>
      <c r="T16" s="135">
        <v>2589</v>
      </c>
      <c r="U16" s="135">
        <v>2361</v>
      </c>
      <c r="V16" s="135">
        <v>2618</v>
      </c>
      <c r="W16" s="135">
        <v>2579</v>
      </c>
      <c r="X16" s="135">
        <v>2846</v>
      </c>
      <c r="Y16" s="135">
        <v>2923</v>
      </c>
      <c r="Z16" s="183">
        <v>3022</v>
      </c>
      <c r="AA16" s="183">
        <v>2318</v>
      </c>
      <c r="AB16" s="135">
        <v>2825</v>
      </c>
      <c r="AC16" s="135">
        <v>2018</v>
      </c>
      <c r="AD16" s="136">
        <v>1460</v>
      </c>
      <c r="AE16" s="135">
        <v>2325</v>
      </c>
      <c r="AF16" s="136">
        <v>1974</v>
      </c>
      <c r="AG16" s="137">
        <v>1679</v>
      </c>
      <c r="AH16" s="184">
        <v>2064</v>
      </c>
      <c r="AI16" s="139">
        <v>1714</v>
      </c>
      <c r="AJ16" s="139">
        <v>2010</v>
      </c>
      <c r="AK16" s="139">
        <v>1759</v>
      </c>
      <c r="AL16" s="139">
        <v>1228</v>
      </c>
      <c r="AM16" s="139">
        <v>2000</v>
      </c>
      <c r="AN16" s="139">
        <v>1235</v>
      </c>
      <c r="AO16" s="139">
        <v>1062</v>
      </c>
      <c r="AP16" s="142">
        <v>1263</v>
      </c>
      <c r="AQ16" s="142">
        <v>1263</v>
      </c>
      <c r="AR16" s="142">
        <v>1140</v>
      </c>
      <c r="AS16" s="142">
        <v>1142</v>
      </c>
      <c r="AT16" s="142">
        <v>1009</v>
      </c>
      <c r="AU16" s="143">
        <v>1465</v>
      </c>
      <c r="AV16" s="144">
        <v>1003</v>
      </c>
      <c r="AW16" s="11"/>
      <c r="AX16" s="130">
        <f t="shared" si="0"/>
        <v>10</v>
      </c>
      <c r="AY16" s="145">
        <f t="shared" si="11"/>
        <v>1280.7</v>
      </c>
      <c r="AZ16" s="146">
        <f t="shared" si="12"/>
        <v>1009</v>
      </c>
      <c r="BA16" s="147">
        <f t="shared" si="13"/>
        <v>2000</v>
      </c>
      <c r="BB16" s="148">
        <f t="shared" si="14"/>
        <v>45</v>
      </c>
      <c r="BC16" s="149">
        <f t="shared" si="15"/>
        <v>1439.155556</v>
      </c>
      <c r="BD16" s="150">
        <f t="shared" si="16"/>
        <v>286</v>
      </c>
      <c r="BE16" s="151">
        <f t="shared" si="17"/>
        <v>3022</v>
      </c>
      <c r="BF16" s="194" t="s">
        <v>61</v>
      </c>
      <c r="BG16" s="174">
        <v>12</v>
      </c>
      <c r="BH16" s="15">
        <v>19</v>
      </c>
      <c r="BI16" s="187">
        <f aca="true" t="shared" si="40" ref="BI16:CJ16">SUM(S16)/(S$303/1000)</f>
        <v>2302.802498</v>
      </c>
      <c r="BJ16" s="155">
        <f t="shared" si="40"/>
        <v>2454.028436</v>
      </c>
      <c r="BK16" s="155">
        <f t="shared" si="40"/>
        <v>2278.957529</v>
      </c>
      <c r="BL16" s="155">
        <f t="shared" si="40"/>
        <v>2464.579901</v>
      </c>
      <c r="BM16" s="155">
        <f t="shared" si="40"/>
        <v>2282.300885</v>
      </c>
      <c r="BN16" s="155">
        <f t="shared" si="40"/>
        <v>2538.804639</v>
      </c>
      <c r="BO16" s="155">
        <f t="shared" si="40"/>
        <v>2879.802956</v>
      </c>
      <c r="BP16" s="155">
        <f t="shared" si="40"/>
        <v>2853.635505</v>
      </c>
      <c r="BQ16" s="155">
        <f t="shared" si="40"/>
        <v>2182.6742</v>
      </c>
      <c r="BR16" s="155">
        <f t="shared" si="40"/>
        <v>2590.554791</v>
      </c>
      <c r="BS16" s="155">
        <f t="shared" si="40"/>
        <v>1922.820391</v>
      </c>
      <c r="BT16" s="155">
        <f t="shared" si="40"/>
        <v>1516.883117</v>
      </c>
      <c r="BU16" s="155">
        <f t="shared" si="40"/>
        <v>1987.179487</v>
      </c>
      <c r="BV16" s="155">
        <f t="shared" si="40"/>
        <v>1547.628381</v>
      </c>
      <c r="BW16" s="155">
        <f t="shared" si="40"/>
        <v>1350.76428</v>
      </c>
      <c r="BX16" s="155">
        <f t="shared" si="40"/>
        <v>1599.380085</v>
      </c>
      <c r="BY16" s="155">
        <f t="shared" si="40"/>
        <v>1524.911032</v>
      </c>
      <c r="BZ16" s="155">
        <f t="shared" si="40"/>
        <v>1592.079208</v>
      </c>
      <c r="CA16" s="155">
        <f t="shared" si="40"/>
        <v>1442.394424</v>
      </c>
      <c r="CB16" s="155">
        <f t="shared" si="40"/>
        <v>991.9224556</v>
      </c>
      <c r="CC16" s="155">
        <f t="shared" si="40"/>
        <v>1473.296501</v>
      </c>
      <c r="CD16" s="155">
        <f t="shared" si="40"/>
        <v>947.8127398</v>
      </c>
      <c r="CE16" s="155">
        <f t="shared" si="40"/>
        <v>791.7691792</v>
      </c>
      <c r="CF16" s="155">
        <f t="shared" si="40"/>
        <v>941.272917</v>
      </c>
      <c r="CG16" s="155">
        <f t="shared" si="40"/>
        <v>930.7295505</v>
      </c>
      <c r="CH16" s="155">
        <f t="shared" si="40"/>
        <v>852.9741863</v>
      </c>
      <c r="CI16" s="155">
        <f t="shared" si="40"/>
        <v>863.6793345</v>
      </c>
      <c r="CJ16" s="155">
        <f t="shared" si="40"/>
        <v>761.0499321</v>
      </c>
      <c r="CK16" s="155">
        <f t="shared" si="8"/>
        <v>972.7432688</v>
      </c>
      <c r="CL16" s="155">
        <f t="shared" si="19"/>
        <v>794.6757517</v>
      </c>
      <c r="CM16" s="157">
        <f aca="true" t="shared" si="41" ref="CM16:DG16">AVERAGE(BJ16:BL16)</f>
        <v>2399.188622</v>
      </c>
      <c r="CN16" s="157">
        <f t="shared" si="41"/>
        <v>2341.946105</v>
      </c>
      <c r="CO16" s="157">
        <f t="shared" si="41"/>
        <v>2428.561808</v>
      </c>
      <c r="CP16" s="157">
        <f t="shared" si="41"/>
        <v>2566.969493</v>
      </c>
      <c r="CQ16" s="157">
        <f t="shared" si="41"/>
        <v>2757.414367</v>
      </c>
      <c r="CR16" s="157">
        <f t="shared" si="41"/>
        <v>2638.70422</v>
      </c>
      <c r="CS16" s="157">
        <f t="shared" si="41"/>
        <v>2542.288165</v>
      </c>
      <c r="CT16" s="157">
        <f t="shared" si="41"/>
        <v>2232.016461</v>
      </c>
      <c r="CU16" s="157">
        <f t="shared" si="41"/>
        <v>2010.0861</v>
      </c>
      <c r="CV16" s="157">
        <f t="shared" si="41"/>
        <v>1808.960998</v>
      </c>
      <c r="CW16" s="157">
        <f t="shared" si="41"/>
        <v>1683.896995</v>
      </c>
      <c r="CX16" s="157">
        <f t="shared" si="41"/>
        <v>1628.524049</v>
      </c>
      <c r="CY16" s="157">
        <f t="shared" si="41"/>
        <v>1499.257582</v>
      </c>
      <c r="CZ16" s="157">
        <f t="shared" si="41"/>
        <v>1491.685132</v>
      </c>
      <c r="DA16" s="157">
        <f t="shared" si="41"/>
        <v>1572.123442</v>
      </c>
      <c r="DB16" s="157">
        <f t="shared" si="41"/>
        <v>1519.794888</v>
      </c>
      <c r="DC16" s="157">
        <f t="shared" si="41"/>
        <v>1342.132029</v>
      </c>
      <c r="DD16" s="157">
        <f t="shared" si="41"/>
        <v>1302.537793</v>
      </c>
      <c r="DE16" s="157">
        <f t="shared" si="41"/>
        <v>1137.677232</v>
      </c>
      <c r="DF16" s="157">
        <f t="shared" si="41"/>
        <v>1070.959473</v>
      </c>
      <c r="DG16" s="157">
        <f t="shared" si="41"/>
        <v>893.6182787</v>
      </c>
      <c r="DH16" s="157">
        <f t="shared" si="5"/>
        <v>893.6182787</v>
      </c>
      <c r="DI16" s="157">
        <f aca="true" t="shared" si="42" ref="DI16:DM16">AVERAGE(CF16:CH16)</f>
        <v>908.3255513</v>
      </c>
      <c r="DJ16" s="157">
        <f t="shared" si="42"/>
        <v>882.4610238</v>
      </c>
      <c r="DK16" s="157">
        <f t="shared" si="42"/>
        <v>825.901151</v>
      </c>
      <c r="DL16" s="157">
        <f t="shared" si="42"/>
        <v>865.8241785</v>
      </c>
      <c r="DM16" s="157">
        <f t="shared" si="42"/>
        <v>842.8229842</v>
      </c>
      <c r="DN16" s="195" t="s">
        <v>61</v>
      </c>
      <c r="DO16" s="160">
        <v>2512.6666666666665</v>
      </c>
      <c r="DP16" s="160">
        <v>1742.3333333333333</v>
      </c>
      <c r="DQ16" s="161">
        <v>1.4421274153434092</v>
      </c>
    </row>
    <row r="17" spans="1:128" ht="13.5" customHeight="1">
      <c r="A17" s="197"/>
      <c r="B17" s="198" t="s">
        <v>62</v>
      </c>
      <c r="C17" s="199"/>
      <c r="D17" s="199"/>
      <c r="E17" s="199"/>
      <c r="F17" s="199"/>
      <c r="G17" s="199"/>
      <c r="H17" s="199"/>
      <c r="I17" s="199"/>
      <c r="J17" s="199"/>
      <c r="K17" s="199"/>
      <c r="L17" s="199">
        <v>2</v>
      </c>
      <c r="M17" s="199">
        <v>1</v>
      </c>
      <c r="N17" s="199"/>
      <c r="O17" s="199"/>
      <c r="P17" s="199">
        <v>1</v>
      </c>
      <c r="Q17" s="199">
        <v>8</v>
      </c>
      <c r="R17" s="199"/>
      <c r="S17" s="200"/>
      <c r="T17" s="201"/>
      <c r="U17" s="201"/>
      <c r="V17" s="201"/>
      <c r="W17" s="201"/>
      <c r="X17" s="201"/>
      <c r="Y17" s="201"/>
      <c r="Z17" s="202"/>
      <c r="AA17" s="202"/>
      <c r="AB17" s="201"/>
      <c r="AC17" s="201"/>
      <c r="AD17" s="201"/>
      <c r="AE17" s="201"/>
      <c r="AF17" s="201">
        <v>6</v>
      </c>
      <c r="AG17" s="203">
        <v>0</v>
      </c>
      <c r="AH17" s="204">
        <v>0</v>
      </c>
      <c r="AI17" s="204">
        <v>0</v>
      </c>
      <c r="AJ17" s="204">
        <v>0</v>
      </c>
      <c r="AK17" s="205">
        <v>1</v>
      </c>
      <c r="AL17" s="205">
        <v>1</v>
      </c>
      <c r="AM17" s="205">
        <v>0</v>
      </c>
      <c r="AN17" s="205">
        <v>0</v>
      </c>
      <c r="AO17" s="205">
        <v>0</v>
      </c>
      <c r="AP17" s="206">
        <v>5</v>
      </c>
      <c r="AQ17" s="142">
        <v>0</v>
      </c>
      <c r="AR17" s="142"/>
      <c r="AS17" s="142"/>
      <c r="AT17" s="142">
        <v>2</v>
      </c>
      <c r="AU17" s="143">
        <v>5</v>
      </c>
      <c r="AV17" s="144">
        <v>2</v>
      </c>
      <c r="AW17" s="143"/>
      <c r="AX17" s="130">
        <f t="shared" si="0"/>
        <v>4</v>
      </c>
      <c r="AY17" s="145">
        <f t="shared" si="11"/>
        <v>1.625</v>
      </c>
      <c r="AZ17" s="146">
        <f t="shared" si="12"/>
        <v>0</v>
      </c>
      <c r="BA17" s="147">
        <f t="shared" si="13"/>
        <v>5</v>
      </c>
      <c r="BB17" s="148">
        <f t="shared" si="14"/>
        <v>10</v>
      </c>
      <c r="BC17" s="149">
        <f t="shared" si="15"/>
        <v>1.777777778</v>
      </c>
      <c r="BD17" s="150">
        <f t="shared" si="16"/>
        <v>0</v>
      </c>
      <c r="BE17" s="151">
        <f t="shared" si="17"/>
        <v>8</v>
      </c>
      <c r="BF17" s="207" t="s">
        <v>62</v>
      </c>
      <c r="BG17" s="208">
        <v>211</v>
      </c>
      <c r="BH17" s="209">
        <v>218</v>
      </c>
      <c r="BI17" s="210">
        <f aca="true" t="shared" si="43" ref="BI17:BX17">SUM(S17)/(S$303/1000)</f>
        <v>0</v>
      </c>
      <c r="BJ17" s="211">
        <f t="shared" si="43"/>
        <v>0</v>
      </c>
      <c r="BK17" s="211">
        <f t="shared" si="43"/>
        <v>0</v>
      </c>
      <c r="BL17" s="211">
        <f t="shared" si="43"/>
        <v>0</v>
      </c>
      <c r="BM17" s="211">
        <f t="shared" si="43"/>
        <v>0</v>
      </c>
      <c r="BN17" s="211">
        <f t="shared" si="43"/>
        <v>0</v>
      </c>
      <c r="BO17" s="211">
        <f t="shared" si="43"/>
        <v>0</v>
      </c>
      <c r="BP17" s="211">
        <f t="shared" si="43"/>
        <v>0</v>
      </c>
      <c r="BQ17" s="211">
        <f t="shared" si="43"/>
        <v>0</v>
      </c>
      <c r="BR17" s="211">
        <f t="shared" si="43"/>
        <v>0</v>
      </c>
      <c r="BS17" s="211">
        <f t="shared" si="43"/>
        <v>0</v>
      </c>
      <c r="BT17" s="211">
        <f t="shared" si="43"/>
        <v>0</v>
      </c>
      <c r="BU17" s="211">
        <f t="shared" si="43"/>
        <v>0</v>
      </c>
      <c r="BV17" s="211">
        <f t="shared" si="43"/>
        <v>4.704037632</v>
      </c>
      <c r="BW17" s="211">
        <f t="shared" si="43"/>
        <v>0</v>
      </c>
      <c r="BX17" s="211">
        <f t="shared" si="43"/>
        <v>0</v>
      </c>
      <c r="BY17" s="211">
        <f aca="true" t="shared" si="44" ref="BY17:BY29">SUM(AI17)/(AI$301/1000)</f>
        <v>0</v>
      </c>
      <c r="BZ17" s="211">
        <f aca="true" t="shared" si="45" ref="BZ17:CJ17">SUM(AJ17)/(AJ$303/1000)</f>
        <v>0</v>
      </c>
      <c r="CA17" s="211">
        <f t="shared" si="45"/>
        <v>0.8200082001</v>
      </c>
      <c r="CB17" s="211">
        <f t="shared" si="45"/>
        <v>0.8077544426</v>
      </c>
      <c r="CC17" s="211">
        <f t="shared" si="45"/>
        <v>0</v>
      </c>
      <c r="CD17" s="211">
        <f t="shared" si="45"/>
        <v>0</v>
      </c>
      <c r="CE17" s="211">
        <f t="shared" si="45"/>
        <v>0</v>
      </c>
      <c r="CF17" s="211">
        <f t="shared" si="45"/>
        <v>3.726337755</v>
      </c>
      <c r="CG17" s="155">
        <f t="shared" si="45"/>
        <v>0</v>
      </c>
      <c r="CH17" s="155">
        <f t="shared" si="45"/>
        <v>0</v>
      </c>
      <c r="CI17" s="155">
        <f t="shared" si="45"/>
        <v>0</v>
      </c>
      <c r="CJ17" s="155">
        <f t="shared" si="45"/>
        <v>1.508523156</v>
      </c>
      <c r="CK17" s="155">
        <f t="shared" si="8"/>
        <v>3.319942897</v>
      </c>
      <c r="CL17" s="155">
        <f t="shared" si="19"/>
        <v>1.58459771</v>
      </c>
      <c r="CM17" s="212">
        <f aca="true" t="shared" si="46" ref="CM17:DG17">AVERAGE(BJ17:BL17)</f>
        <v>0</v>
      </c>
      <c r="CN17" s="212">
        <f t="shared" si="46"/>
        <v>0</v>
      </c>
      <c r="CO17" s="212">
        <f t="shared" si="46"/>
        <v>0</v>
      </c>
      <c r="CP17" s="212">
        <f t="shared" si="46"/>
        <v>0</v>
      </c>
      <c r="CQ17" s="212">
        <f t="shared" si="46"/>
        <v>0</v>
      </c>
      <c r="CR17" s="212">
        <f t="shared" si="46"/>
        <v>0</v>
      </c>
      <c r="CS17" s="212">
        <f t="shared" si="46"/>
        <v>0</v>
      </c>
      <c r="CT17" s="212">
        <f t="shared" si="46"/>
        <v>0</v>
      </c>
      <c r="CU17" s="212">
        <f t="shared" si="46"/>
        <v>0</v>
      </c>
      <c r="CV17" s="212">
        <f t="shared" si="46"/>
        <v>0</v>
      </c>
      <c r="CW17" s="212">
        <f t="shared" si="46"/>
        <v>1.568012544</v>
      </c>
      <c r="CX17" s="212">
        <f t="shared" si="46"/>
        <v>1.568012544</v>
      </c>
      <c r="CY17" s="212">
        <f t="shared" si="46"/>
        <v>1.568012544</v>
      </c>
      <c r="CZ17" s="212">
        <f t="shared" si="46"/>
        <v>0</v>
      </c>
      <c r="DA17" s="212">
        <f t="shared" si="46"/>
        <v>0</v>
      </c>
      <c r="DB17" s="212">
        <f t="shared" si="46"/>
        <v>0.2733360667</v>
      </c>
      <c r="DC17" s="212">
        <f t="shared" si="46"/>
        <v>0.5425875476</v>
      </c>
      <c r="DD17" s="212">
        <f t="shared" si="46"/>
        <v>0.5425875476</v>
      </c>
      <c r="DE17" s="212">
        <f t="shared" si="46"/>
        <v>0.2692514809</v>
      </c>
      <c r="DF17" s="212">
        <f t="shared" si="46"/>
        <v>0</v>
      </c>
      <c r="DG17" s="212">
        <f t="shared" si="46"/>
        <v>1.242112585</v>
      </c>
      <c r="DH17" s="212">
        <f t="shared" si="5"/>
        <v>1.242112585</v>
      </c>
      <c r="DI17" s="157">
        <f aca="true" t="shared" si="47" ref="DI17:DM17">AVERAGE(CF17:CH17)</f>
        <v>1.242112585</v>
      </c>
      <c r="DJ17" s="157">
        <f t="shared" si="47"/>
        <v>0</v>
      </c>
      <c r="DK17" s="157">
        <f t="shared" si="47"/>
        <v>0.5028410519</v>
      </c>
      <c r="DL17" s="157">
        <f t="shared" si="47"/>
        <v>1.609488684</v>
      </c>
      <c r="DM17" s="157">
        <f t="shared" si="47"/>
        <v>2.137687921</v>
      </c>
      <c r="DN17" s="207" t="s">
        <v>62</v>
      </c>
      <c r="DO17" s="213"/>
      <c r="DP17" s="213"/>
      <c r="DQ17" s="214"/>
      <c r="DR17" s="215"/>
      <c r="DS17" s="215"/>
      <c r="DT17" s="215"/>
      <c r="DU17" s="215"/>
      <c r="DV17" s="215"/>
      <c r="DW17" s="215"/>
      <c r="DX17" s="215"/>
    </row>
    <row r="18" spans="1:121" ht="13.5" customHeight="1">
      <c r="A18" s="131">
        <v>1</v>
      </c>
      <c r="B18" s="181" t="s">
        <v>63</v>
      </c>
      <c r="C18" s="216"/>
      <c r="D18" s="216"/>
      <c r="E18" s="216"/>
      <c r="F18" s="216">
        <v>1</v>
      </c>
      <c r="G18" s="216" t="s">
        <v>49</v>
      </c>
      <c r="H18" s="216"/>
      <c r="I18" s="216"/>
      <c r="J18" s="216"/>
      <c r="K18" s="216"/>
      <c r="L18" s="216"/>
      <c r="M18" s="216"/>
      <c r="N18" s="216"/>
      <c r="O18" s="216"/>
      <c r="P18" s="216"/>
      <c r="Q18" s="216"/>
      <c r="R18" s="216"/>
      <c r="S18" s="217"/>
      <c r="T18" s="218">
        <v>1</v>
      </c>
      <c r="U18" s="218"/>
      <c r="V18" s="218"/>
      <c r="W18" s="218">
        <v>3</v>
      </c>
      <c r="X18" s="218">
        <v>1</v>
      </c>
      <c r="Y18" s="218">
        <v>1</v>
      </c>
      <c r="Z18" s="218"/>
      <c r="AA18" s="218"/>
      <c r="AB18" s="218">
        <v>8</v>
      </c>
      <c r="AC18" s="218"/>
      <c r="AD18" s="219"/>
      <c r="AE18" s="220"/>
      <c r="AF18" s="221"/>
      <c r="AG18" s="222" t="s">
        <v>49</v>
      </c>
      <c r="AH18" s="223">
        <v>0</v>
      </c>
      <c r="AI18" s="224">
        <v>0</v>
      </c>
      <c r="AJ18" s="224">
        <v>0</v>
      </c>
      <c r="AK18" s="185">
        <v>3</v>
      </c>
      <c r="AL18" s="185">
        <v>0</v>
      </c>
      <c r="AM18" s="185">
        <v>0</v>
      </c>
      <c r="AN18" s="185">
        <v>0</v>
      </c>
      <c r="AO18" s="185">
        <v>0</v>
      </c>
      <c r="AP18" s="225">
        <v>0</v>
      </c>
      <c r="AQ18" s="206">
        <v>0</v>
      </c>
      <c r="AR18" s="142"/>
      <c r="AS18" s="142"/>
      <c r="AT18" s="11"/>
      <c r="AU18" s="143">
        <v>0</v>
      </c>
      <c r="AV18" s="144">
        <v>6</v>
      </c>
      <c r="AW18" s="143"/>
      <c r="AX18" s="130">
        <f t="shared" si="0"/>
        <v>0</v>
      </c>
      <c r="AY18" s="145">
        <f t="shared" si="11"/>
        <v>0</v>
      </c>
      <c r="AZ18" s="146">
        <f t="shared" si="12"/>
        <v>0</v>
      </c>
      <c r="BA18" s="147">
        <f t="shared" si="13"/>
        <v>0</v>
      </c>
      <c r="BB18" s="148">
        <f t="shared" si="14"/>
        <v>7</v>
      </c>
      <c r="BC18" s="149">
        <f t="shared" si="15"/>
        <v>1.058823529</v>
      </c>
      <c r="BD18" s="150">
        <f t="shared" si="16"/>
        <v>0</v>
      </c>
      <c r="BE18" s="151">
        <f t="shared" si="17"/>
        <v>8</v>
      </c>
      <c r="BF18" s="186" t="s">
        <v>63</v>
      </c>
      <c r="BG18" s="174">
        <v>192</v>
      </c>
      <c r="BH18" s="15">
        <v>204</v>
      </c>
      <c r="BI18" s="187">
        <f aca="true" t="shared" si="48" ref="BI18:BX18">SUM(S18)/(S$303/1000)</f>
        <v>0</v>
      </c>
      <c r="BJ18" s="155">
        <f t="shared" si="48"/>
        <v>0.9478672986</v>
      </c>
      <c r="BK18" s="155">
        <f t="shared" si="48"/>
        <v>0</v>
      </c>
      <c r="BL18" s="155">
        <f t="shared" si="48"/>
        <v>0</v>
      </c>
      <c r="BM18" s="155">
        <f t="shared" si="48"/>
        <v>2.654867257</v>
      </c>
      <c r="BN18" s="155">
        <f t="shared" si="48"/>
        <v>0.8920606601</v>
      </c>
      <c r="BO18" s="155">
        <f t="shared" si="48"/>
        <v>0.9852216749</v>
      </c>
      <c r="BP18" s="155">
        <f t="shared" si="48"/>
        <v>0</v>
      </c>
      <c r="BQ18" s="155">
        <f t="shared" si="48"/>
        <v>0</v>
      </c>
      <c r="BR18" s="155">
        <f t="shared" si="48"/>
        <v>7.336084365</v>
      </c>
      <c r="BS18" s="155">
        <f t="shared" si="48"/>
        <v>0</v>
      </c>
      <c r="BT18" s="155">
        <f t="shared" si="48"/>
        <v>0</v>
      </c>
      <c r="BU18" s="155">
        <f t="shared" si="48"/>
        <v>0</v>
      </c>
      <c r="BV18" s="155">
        <f t="shared" si="48"/>
        <v>0</v>
      </c>
      <c r="BW18" s="155">
        <f t="shared" si="48"/>
        <v>0</v>
      </c>
      <c r="BX18" s="155">
        <f t="shared" si="48"/>
        <v>0</v>
      </c>
      <c r="BY18" s="155">
        <f t="shared" si="44"/>
        <v>0</v>
      </c>
      <c r="BZ18" s="155">
        <f aca="true" t="shared" si="49" ref="BZ18:CJ18">SUM(AJ18)/(AJ$303/1000)</f>
        <v>0</v>
      </c>
      <c r="CA18" s="155">
        <f t="shared" si="49"/>
        <v>2.4600246</v>
      </c>
      <c r="CB18" s="155">
        <f t="shared" si="49"/>
        <v>0</v>
      </c>
      <c r="CC18" s="155">
        <f t="shared" si="49"/>
        <v>0</v>
      </c>
      <c r="CD18" s="155">
        <f t="shared" si="49"/>
        <v>0</v>
      </c>
      <c r="CE18" s="155">
        <f t="shared" si="49"/>
        <v>0</v>
      </c>
      <c r="CF18" s="155">
        <f t="shared" si="49"/>
        <v>0</v>
      </c>
      <c r="CG18" s="155">
        <f t="shared" si="49"/>
        <v>0</v>
      </c>
      <c r="CH18" s="155">
        <f t="shared" si="49"/>
        <v>0</v>
      </c>
      <c r="CI18" s="155">
        <f t="shared" si="49"/>
        <v>0</v>
      </c>
      <c r="CJ18" s="155">
        <f t="shared" si="49"/>
        <v>0</v>
      </c>
      <c r="CK18" s="155">
        <f t="shared" si="8"/>
        <v>0</v>
      </c>
      <c r="CL18" s="155">
        <f t="shared" si="19"/>
        <v>4.753793131</v>
      </c>
      <c r="CM18" s="157">
        <f aca="true" t="shared" si="50" ref="CM18:DG18">AVERAGE(BJ18:BL18)</f>
        <v>0.3159557662</v>
      </c>
      <c r="CN18" s="158">
        <f t="shared" si="50"/>
        <v>0.8849557522</v>
      </c>
      <c r="CO18" s="158">
        <f t="shared" si="50"/>
        <v>1.182309306</v>
      </c>
      <c r="CP18" s="157">
        <f t="shared" si="50"/>
        <v>1.510716531</v>
      </c>
      <c r="CQ18" s="158">
        <f t="shared" si="50"/>
        <v>0.6257607783</v>
      </c>
      <c r="CR18" s="157">
        <f t="shared" si="50"/>
        <v>0.328407225</v>
      </c>
      <c r="CS18" s="157">
        <f t="shared" si="50"/>
        <v>2.445361455</v>
      </c>
      <c r="CT18" s="157">
        <f t="shared" si="50"/>
        <v>2.445361455</v>
      </c>
      <c r="CU18" s="157">
        <f t="shared" si="50"/>
        <v>2.445361455</v>
      </c>
      <c r="CV18" s="158">
        <f t="shared" si="50"/>
        <v>0</v>
      </c>
      <c r="CW18" s="158">
        <f t="shared" si="50"/>
        <v>0</v>
      </c>
      <c r="CX18" s="158">
        <f t="shared" si="50"/>
        <v>0</v>
      </c>
      <c r="CY18" s="157">
        <f t="shared" si="50"/>
        <v>0</v>
      </c>
      <c r="CZ18" s="157">
        <f t="shared" si="50"/>
        <v>0</v>
      </c>
      <c r="DA18" s="157">
        <f t="shared" si="50"/>
        <v>0</v>
      </c>
      <c r="DB18" s="157">
        <f t="shared" si="50"/>
        <v>0.8200082001</v>
      </c>
      <c r="DC18" s="157">
        <f t="shared" si="50"/>
        <v>0.8200082001</v>
      </c>
      <c r="DD18" s="157">
        <f t="shared" si="50"/>
        <v>0.8200082001</v>
      </c>
      <c r="DE18" s="157">
        <f t="shared" si="50"/>
        <v>0</v>
      </c>
      <c r="DF18" s="157">
        <f t="shared" si="50"/>
        <v>0</v>
      </c>
      <c r="DG18" s="157">
        <f t="shared" si="50"/>
        <v>0</v>
      </c>
      <c r="DH18" s="157">
        <f t="shared" si="5"/>
        <v>0</v>
      </c>
      <c r="DI18" s="157">
        <f aca="true" t="shared" si="51" ref="DI18:DM18">AVERAGE(CF18:CH18)</f>
        <v>0</v>
      </c>
      <c r="DJ18" s="157">
        <f t="shared" si="51"/>
        <v>0</v>
      </c>
      <c r="DK18" s="157">
        <f t="shared" si="51"/>
        <v>0</v>
      </c>
      <c r="DL18" s="157">
        <f t="shared" si="51"/>
        <v>0</v>
      </c>
      <c r="DM18" s="157">
        <f t="shared" si="51"/>
        <v>1.58459771</v>
      </c>
      <c r="DN18" s="188" t="s">
        <v>63</v>
      </c>
      <c r="DO18" s="160">
        <v>1.6666666666666667</v>
      </c>
      <c r="DP18" s="160">
        <v>3</v>
      </c>
      <c r="DQ18" s="161">
        <v>0.5555555555555556</v>
      </c>
    </row>
    <row r="19" spans="1:121" ht="13.5" customHeight="1">
      <c r="A19" s="131">
        <v>1</v>
      </c>
      <c r="B19" s="181" t="s">
        <v>64</v>
      </c>
      <c r="C19" s="216"/>
      <c r="D19" s="216"/>
      <c r="E19" s="216"/>
      <c r="F19" s="216"/>
      <c r="G19" s="216"/>
      <c r="H19" s="216"/>
      <c r="I19" s="216"/>
      <c r="J19" s="216">
        <v>1</v>
      </c>
      <c r="K19" s="216">
        <v>1</v>
      </c>
      <c r="L19" s="216"/>
      <c r="M19" s="216"/>
      <c r="N19" s="216"/>
      <c r="O19" s="216"/>
      <c r="P19" s="216"/>
      <c r="Q19" s="216"/>
      <c r="R19" s="216"/>
      <c r="S19" s="217"/>
      <c r="T19" s="218">
        <v>2</v>
      </c>
      <c r="U19" s="218"/>
      <c r="V19" s="218"/>
      <c r="W19" s="218"/>
      <c r="X19" s="218"/>
      <c r="Y19" s="218"/>
      <c r="Z19" s="220">
        <v>1</v>
      </c>
      <c r="AA19" s="218"/>
      <c r="AB19" s="218">
        <v>2</v>
      </c>
      <c r="AC19" s="220" t="s">
        <v>49</v>
      </c>
      <c r="AD19" s="221"/>
      <c r="AE19" s="218"/>
      <c r="AF19" s="219"/>
      <c r="AG19" s="222">
        <v>0</v>
      </c>
      <c r="AH19" s="226">
        <v>0</v>
      </c>
      <c r="AI19" s="224">
        <v>0</v>
      </c>
      <c r="AJ19" s="224">
        <v>0</v>
      </c>
      <c r="AK19" s="185">
        <v>0</v>
      </c>
      <c r="AL19" s="185">
        <v>0</v>
      </c>
      <c r="AM19" s="185">
        <v>0</v>
      </c>
      <c r="AN19" s="185">
        <v>1</v>
      </c>
      <c r="AO19" s="185">
        <v>0</v>
      </c>
      <c r="AP19" s="225">
        <v>0</v>
      </c>
      <c r="AQ19" s="225">
        <v>0</v>
      </c>
      <c r="AR19" s="142"/>
      <c r="AS19" s="142"/>
      <c r="AT19" s="142">
        <v>1</v>
      </c>
      <c r="AU19" s="143">
        <v>0</v>
      </c>
      <c r="AV19" s="144">
        <v>0</v>
      </c>
      <c r="AW19" s="143"/>
      <c r="AX19" s="130">
        <f t="shared" si="0"/>
        <v>2</v>
      </c>
      <c r="AY19" s="145">
        <f t="shared" si="11"/>
        <v>0.25</v>
      </c>
      <c r="AZ19" s="146">
        <f t="shared" si="12"/>
        <v>0</v>
      </c>
      <c r="BA19" s="147">
        <f t="shared" si="13"/>
        <v>1</v>
      </c>
      <c r="BB19" s="148">
        <f t="shared" si="14"/>
        <v>7</v>
      </c>
      <c r="BC19" s="149">
        <f t="shared" si="15"/>
        <v>0.5</v>
      </c>
      <c r="BD19" s="150">
        <f t="shared" si="16"/>
        <v>0</v>
      </c>
      <c r="BE19" s="151">
        <f t="shared" si="17"/>
        <v>2</v>
      </c>
      <c r="BF19" s="186" t="s">
        <v>64</v>
      </c>
      <c r="BG19" s="174">
        <v>215</v>
      </c>
      <c r="BH19" s="15">
        <v>220</v>
      </c>
      <c r="BI19" s="187">
        <f aca="true" t="shared" si="52" ref="BI19:BX19">SUM(S19)/(S$303/1000)</f>
        <v>0</v>
      </c>
      <c r="BJ19" s="155">
        <f t="shared" si="52"/>
        <v>1.895734597</v>
      </c>
      <c r="BK19" s="155">
        <f t="shared" si="52"/>
        <v>0</v>
      </c>
      <c r="BL19" s="155">
        <f t="shared" si="52"/>
        <v>0</v>
      </c>
      <c r="BM19" s="155">
        <f t="shared" si="52"/>
        <v>0</v>
      </c>
      <c r="BN19" s="155">
        <f t="shared" si="52"/>
        <v>0</v>
      </c>
      <c r="BO19" s="155">
        <f t="shared" si="52"/>
        <v>0</v>
      </c>
      <c r="BP19" s="155">
        <f t="shared" si="52"/>
        <v>0.9442870633</v>
      </c>
      <c r="BQ19" s="155">
        <f t="shared" si="52"/>
        <v>0</v>
      </c>
      <c r="BR19" s="155">
        <f t="shared" si="52"/>
        <v>1.834021091</v>
      </c>
      <c r="BS19" s="155">
        <f t="shared" si="52"/>
        <v>0</v>
      </c>
      <c r="BT19" s="155">
        <f t="shared" si="52"/>
        <v>0</v>
      </c>
      <c r="BU19" s="155">
        <f t="shared" si="52"/>
        <v>0</v>
      </c>
      <c r="BV19" s="155">
        <f t="shared" si="52"/>
        <v>0</v>
      </c>
      <c r="BW19" s="155">
        <f t="shared" si="52"/>
        <v>0</v>
      </c>
      <c r="BX19" s="155">
        <f t="shared" si="52"/>
        <v>0</v>
      </c>
      <c r="BY19" s="155">
        <f t="shared" si="44"/>
        <v>0</v>
      </c>
      <c r="BZ19" s="155">
        <f aca="true" t="shared" si="53" ref="BZ19:CJ19">SUM(AJ19)/(AJ$303/1000)</f>
        <v>0</v>
      </c>
      <c r="CA19" s="155">
        <f t="shared" si="53"/>
        <v>0</v>
      </c>
      <c r="CB19" s="155">
        <f t="shared" si="53"/>
        <v>0</v>
      </c>
      <c r="CC19" s="155">
        <f t="shared" si="53"/>
        <v>0</v>
      </c>
      <c r="CD19" s="155">
        <f t="shared" si="53"/>
        <v>0.7674597084</v>
      </c>
      <c r="CE19" s="155">
        <f t="shared" si="53"/>
        <v>0</v>
      </c>
      <c r="CF19" s="155">
        <f t="shared" si="53"/>
        <v>0</v>
      </c>
      <c r="CG19" s="155">
        <f t="shared" si="53"/>
        <v>0</v>
      </c>
      <c r="CH19" s="155">
        <f t="shared" si="53"/>
        <v>0</v>
      </c>
      <c r="CI19" s="155">
        <f t="shared" si="53"/>
        <v>0</v>
      </c>
      <c r="CJ19" s="155">
        <f t="shared" si="53"/>
        <v>0.7542615779</v>
      </c>
      <c r="CK19" s="155">
        <f t="shared" si="8"/>
        <v>0</v>
      </c>
      <c r="CL19" s="155">
        <f t="shared" si="19"/>
        <v>0</v>
      </c>
      <c r="CM19" s="158">
        <f aca="true" t="shared" si="54" ref="CM19:DG19">AVERAGE(BJ19:BL19)</f>
        <v>0.6319115324</v>
      </c>
      <c r="CN19" s="157">
        <f t="shared" si="54"/>
        <v>0</v>
      </c>
      <c r="CO19" s="157">
        <f t="shared" si="54"/>
        <v>0</v>
      </c>
      <c r="CP19" s="157">
        <f t="shared" si="54"/>
        <v>0</v>
      </c>
      <c r="CQ19" s="157">
        <f t="shared" si="54"/>
        <v>0.3147623544</v>
      </c>
      <c r="CR19" s="157">
        <f t="shared" si="54"/>
        <v>0.3147623544</v>
      </c>
      <c r="CS19" s="158">
        <f t="shared" si="54"/>
        <v>0.9261027182</v>
      </c>
      <c r="CT19" s="158">
        <f t="shared" si="54"/>
        <v>0.6113403637</v>
      </c>
      <c r="CU19" s="158">
        <f t="shared" si="54"/>
        <v>0.6113403637</v>
      </c>
      <c r="CV19" s="157">
        <f t="shared" si="54"/>
        <v>0</v>
      </c>
      <c r="CW19" s="157">
        <f t="shared" si="54"/>
        <v>0</v>
      </c>
      <c r="CX19" s="157">
        <f t="shared" si="54"/>
        <v>0</v>
      </c>
      <c r="CY19" s="157">
        <f t="shared" si="54"/>
        <v>0</v>
      </c>
      <c r="CZ19" s="157">
        <f t="shared" si="54"/>
        <v>0</v>
      </c>
      <c r="DA19" s="157">
        <f t="shared" si="54"/>
        <v>0</v>
      </c>
      <c r="DB19" s="157">
        <f t="shared" si="54"/>
        <v>0</v>
      </c>
      <c r="DC19" s="157">
        <f t="shared" si="54"/>
        <v>0</v>
      </c>
      <c r="DD19" s="157">
        <f t="shared" si="54"/>
        <v>0</v>
      </c>
      <c r="DE19" s="157">
        <f t="shared" si="54"/>
        <v>0.2558199028</v>
      </c>
      <c r="DF19" s="157">
        <f t="shared" si="54"/>
        <v>0.2558199028</v>
      </c>
      <c r="DG19" s="157">
        <f t="shared" si="54"/>
        <v>0.2558199028</v>
      </c>
      <c r="DH19" s="157">
        <f t="shared" si="5"/>
        <v>0.2558199028</v>
      </c>
      <c r="DI19" s="157">
        <f aca="true" t="shared" si="55" ref="DI19:DM19">AVERAGE(CF19:CH19)</f>
        <v>0</v>
      </c>
      <c r="DJ19" s="157">
        <f t="shared" si="55"/>
        <v>0</v>
      </c>
      <c r="DK19" s="157">
        <f t="shared" si="55"/>
        <v>0.251420526</v>
      </c>
      <c r="DL19" s="157">
        <f t="shared" si="55"/>
        <v>0.251420526</v>
      </c>
      <c r="DM19" s="157">
        <f t="shared" si="55"/>
        <v>0.251420526</v>
      </c>
      <c r="DN19" s="188" t="s">
        <v>64</v>
      </c>
      <c r="DO19" s="23"/>
      <c r="DP19" s="23"/>
      <c r="DQ19" s="24"/>
    </row>
    <row r="20" spans="1:121" ht="13.5" customHeight="1">
      <c r="A20" s="131">
        <v>1</v>
      </c>
      <c r="B20" s="181" t="s">
        <v>65</v>
      </c>
      <c r="C20" s="216"/>
      <c r="D20" s="216"/>
      <c r="E20" s="216"/>
      <c r="F20" s="216"/>
      <c r="G20" s="216"/>
      <c r="H20" s="216"/>
      <c r="I20" s="216"/>
      <c r="J20" s="216"/>
      <c r="K20" s="216"/>
      <c r="L20" s="216"/>
      <c r="M20" s="216"/>
      <c r="N20" s="216"/>
      <c r="O20" s="216"/>
      <c r="P20" s="216"/>
      <c r="Q20" s="216"/>
      <c r="R20" s="216"/>
      <c r="S20" s="217">
        <v>1</v>
      </c>
      <c r="T20" s="218"/>
      <c r="U20" s="218"/>
      <c r="V20" s="218"/>
      <c r="W20" s="218">
        <v>1</v>
      </c>
      <c r="X20" s="218">
        <v>1</v>
      </c>
      <c r="Y20" s="218"/>
      <c r="Z20" s="220">
        <v>1</v>
      </c>
      <c r="AA20" s="218"/>
      <c r="AB20" s="218"/>
      <c r="AC20" s="218"/>
      <c r="AD20" s="219"/>
      <c r="AE20" s="218"/>
      <c r="AF20" s="219"/>
      <c r="AG20" s="222">
        <v>0</v>
      </c>
      <c r="AH20" s="226">
        <v>0</v>
      </c>
      <c r="AI20" s="224">
        <v>0</v>
      </c>
      <c r="AJ20" s="224">
        <v>0</v>
      </c>
      <c r="AK20" s="185">
        <v>0</v>
      </c>
      <c r="AL20" s="185">
        <v>0</v>
      </c>
      <c r="AM20" s="185">
        <v>0</v>
      </c>
      <c r="AN20" s="185">
        <v>0</v>
      </c>
      <c r="AO20" s="185">
        <v>0</v>
      </c>
      <c r="AP20" s="225">
        <v>0</v>
      </c>
      <c r="AQ20" s="225">
        <v>0</v>
      </c>
      <c r="AR20" s="142"/>
      <c r="AS20" s="142"/>
      <c r="AT20" s="142">
        <v>0</v>
      </c>
      <c r="AU20" s="143">
        <v>0</v>
      </c>
      <c r="AV20" s="144">
        <v>0</v>
      </c>
      <c r="AW20" s="143"/>
      <c r="AX20" s="130">
        <f t="shared" si="0"/>
        <v>0</v>
      </c>
      <c r="AY20" s="145">
        <f t="shared" si="11"/>
        <v>0</v>
      </c>
      <c r="AZ20" s="146">
        <f t="shared" si="12"/>
        <v>0</v>
      </c>
      <c r="BA20" s="147">
        <f t="shared" si="13"/>
        <v>0</v>
      </c>
      <c r="BB20" s="148">
        <f t="shared" si="14"/>
        <v>4</v>
      </c>
      <c r="BC20" s="149">
        <f t="shared" si="15"/>
        <v>0.2352941176</v>
      </c>
      <c r="BD20" s="150">
        <f t="shared" si="16"/>
        <v>0</v>
      </c>
      <c r="BE20" s="151">
        <f t="shared" si="17"/>
        <v>1</v>
      </c>
      <c r="BF20" s="186" t="s">
        <v>65</v>
      </c>
      <c r="BG20" s="174">
        <v>221</v>
      </c>
      <c r="BH20" s="15">
        <v>224</v>
      </c>
      <c r="BI20" s="187">
        <f aca="true" t="shared" si="56" ref="BI20:BX20">SUM(S20)/(S$303/1000)</f>
        <v>1.105522083</v>
      </c>
      <c r="BJ20" s="155">
        <f t="shared" si="56"/>
        <v>0</v>
      </c>
      <c r="BK20" s="155">
        <f t="shared" si="56"/>
        <v>0</v>
      </c>
      <c r="BL20" s="155">
        <f t="shared" si="56"/>
        <v>0</v>
      </c>
      <c r="BM20" s="155">
        <f t="shared" si="56"/>
        <v>0.8849557522</v>
      </c>
      <c r="BN20" s="155">
        <f t="shared" si="56"/>
        <v>0.8920606601</v>
      </c>
      <c r="BO20" s="155">
        <f t="shared" si="56"/>
        <v>0</v>
      </c>
      <c r="BP20" s="155">
        <f t="shared" si="56"/>
        <v>0.9442870633</v>
      </c>
      <c r="BQ20" s="155">
        <f t="shared" si="56"/>
        <v>0</v>
      </c>
      <c r="BR20" s="155">
        <f t="shared" si="56"/>
        <v>0</v>
      </c>
      <c r="BS20" s="155">
        <f t="shared" si="56"/>
        <v>0</v>
      </c>
      <c r="BT20" s="155">
        <f t="shared" si="56"/>
        <v>0</v>
      </c>
      <c r="BU20" s="155">
        <f t="shared" si="56"/>
        <v>0</v>
      </c>
      <c r="BV20" s="155">
        <f t="shared" si="56"/>
        <v>0</v>
      </c>
      <c r="BW20" s="155">
        <f t="shared" si="56"/>
        <v>0</v>
      </c>
      <c r="BX20" s="155">
        <f t="shared" si="56"/>
        <v>0</v>
      </c>
      <c r="BY20" s="155">
        <f t="shared" si="44"/>
        <v>0</v>
      </c>
      <c r="BZ20" s="155">
        <f aca="true" t="shared" si="57" ref="BZ20:CJ20">SUM(AJ20)/(AJ$303/1000)</f>
        <v>0</v>
      </c>
      <c r="CA20" s="155">
        <f t="shared" si="57"/>
        <v>0</v>
      </c>
      <c r="CB20" s="155">
        <f t="shared" si="57"/>
        <v>0</v>
      </c>
      <c r="CC20" s="155">
        <f t="shared" si="57"/>
        <v>0</v>
      </c>
      <c r="CD20" s="155">
        <f t="shared" si="57"/>
        <v>0</v>
      </c>
      <c r="CE20" s="155">
        <f t="shared" si="57"/>
        <v>0</v>
      </c>
      <c r="CF20" s="155">
        <f t="shared" si="57"/>
        <v>0</v>
      </c>
      <c r="CG20" s="155">
        <f t="shared" si="57"/>
        <v>0</v>
      </c>
      <c r="CH20" s="155">
        <f t="shared" si="57"/>
        <v>0</v>
      </c>
      <c r="CI20" s="155">
        <f t="shared" si="57"/>
        <v>0</v>
      </c>
      <c r="CJ20" s="155">
        <f t="shared" si="57"/>
        <v>0</v>
      </c>
      <c r="CK20" s="155">
        <f t="shared" si="8"/>
        <v>0</v>
      </c>
      <c r="CL20" s="155">
        <f t="shared" si="19"/>
        <v>0</v>
      </c>
      <c r="CM20" s="157">
        <f aca="true" t="shared" si="58" ref="CM20:DG20">AVERAGE(BJ20:BL20)</f>
        <v>0</v>
      </c>
      <c r="CN20" s="157">
        <f t="shared" si="58"/>
        <v>0.2949852507</v>
      </c>
      <c r="CO20" s="158">
        <f t="shared" si="58"/>
        <v>0.5923388041</v>
      </c>
      <c r="CP20" s="158">
        <f t="shared" si="58"/>
        <v>0.5923388041</v>
      </c>
      <c r="CQ20" s="158">
        <f t="shared" si="58"/>
        <v>0.6121159078</v>
      </c>
      <c r="CR20" s="158">
        <f t="shared" si="58"/>
        <v>0.3147623544</v>
      </c>
      <c r="CS20" s="158">
        <f t="shared" si="58"/>
        <v>0.3147623544</v>
      </c>
      <c r="CT20" s="158">
        <f t="shared" si="58"/>
        <v>0</v>
      </c>
      <c r="CU20" s="157">
        <f t="shared" si="58"/>
        <v>0</v>
      </c>
      <c r="CV20" s="157">
        <f t="shared" si="58"/>
        <v>0</v>
      </c>
      <c r="CW20" s="157">
        <f t="shared" si="58"/>
        <v>0</v>
      </c>
      <c r="CX20" s="157">
        <f t="shared" si="58"/>
        <v>0</v>
      </c>
      <c r="CY20" s="157">
        <f t="shared" si="58"/>
        <v>0</v>
      </c>
      <c r="CZ20" s="157">
        <f t="shared" si="58"/>
        <v>0</v>
      </c>
      <c r="DA20" s="157">
        <f t="shared" si="58"/>
        <v>0</v>
      </c>
      <c r="DB20" s="157">
        <f t="shared" si="58"/>
        <v>0</v>
      </c>
      <c r="DC20" s="157">
        <f t="shared" si="58"/>
        <v>0</v>
      </c>
      <c r="DD20" s="157">
        <f t="shared" si="58"/>
        <v>0</v>
      </c>
      <c r="DE20" s="157">
        <f t="shared" si="58"/>
        <v>0</v>
      </c>
      <c r="DF20" s="157">
        <f t="shared" si="58"/>
        <v>0</v>
      </c>
      <c r="DG20" s="157">
        <f t="shared" si="58"/>
        <v>0</v>
      </c>
      <c r="DH20" s="157">
        <f t="shared" si="5"/>
        <v>0</v>
      </c>
      <c r="DI20" s="157">
        <f aca="true" t="shared" si="59" ref="DI20:DM20">AVERAGE(CF20:CH20)</f>
        <v>0</v>
      </c>
      <c r="DJ20" s="157">
        <f t="shared" si="59"/>
        <v>0</v>
      </c>
      <c r="DK20" s="157">
        <f t="shared" si="59"/>
        <v>0</v>
      </c>
      <c r="DL20" s="157">
        <f t="shared" si="59"/>
        <v>0</v>
      </c>
      <c r="DM20" s="157">
        <f t="shared" si="59"/>
        <v>0</v>
      </c>
      <c r="DN20" s="188" t="s">
        <v>65</v>
      </c>
      <c r="DO20" s="23"/>
      <c r="DP20" s="23"/>
      <c r="DQ20" s="24"/>
    </row>
    <row r="21" spans="1:121" ht="13.5" customHeight="1">
      <c r="A21" s="131">
        <v>1</v>
      </c>
      <c r="B21" s="190" t="s">
        <v>66</v>
      </c>
      <c r="C21" s="216"/>
      <c r="D21" s="216"/>
      <c r="E21" s="216"/>
      <c r="F21" s="216"/>
      <c r="G21" s="216"/>
      <c r="H21" s="216"/>
      <c r="I21" s="216">
        <v>1</v>
      </c>
      <c r="J21" s="216"/>
      <c r="K21" s="216"/>
      <c r="L21" s="216"/>
      <c r="M21" s="216"/>
      <c r="N21" s="216"/>
      <c r="O21" s="216"/>
      <c r="P21" s="216"/>
      <c r="Q21" s="216"/>
      <c r="R21" s="216"/>
      <c r="S21" s="217">
        <v>2</v>
      </c>
      <c r="T21" s="218"/>
      <c r="U21" s="218"/>
      <c r="V21" s="218">
        <v>1</v>
      </c>
      <c r="W21" s="218"/>
      <c r="X21" s="218"/>
      <c r="Y21" s="218"/>
      <c r="Z21" s="218"/>
      <c r="AA21" s="218"/>
      <c r="AB21" s="218">
        <v>4</v>
      </c>
      <c r="AC21" s="218"/>
      <c r="AD21" s="219">
        <v>1</v>
      </c>
      <c r="AE21" s="218">
        <v>1</v>
      </c>
      <c r="AF21" s="219">
        <v>2</v>
      </c>
      <c r="AG21" s="222">
        <v>1</v>
      </c>
      <c r="AH21" s="185">
        <v>0</v>
      </c>
      <c r="AI21" s="185">
        <v>0</v>
      </c>
      <c r="AJ21" s="185">
        <v>0</v>
      </c>
      <c r="AK21" s="185">
        <v>0</v>
      </c>
      <c r="AL21" s="185">
        <v>0</v>
      </c>
      <c r="AM21" s="185">
        <v>0</v>
      </c>
      <c r="AN21" s="185">
        <v>0</v>
      </c>
      <c r="AO21" s="185">
        <v>0</v>
      </c>
      <c r="AP21" s="185">
        <v>0</v>
      </c>
      <c r="AQ21" s="185">
        <v>0</v>
      </c>
      <c r="AR21" s="142"/>
      <c r="AS21" s="142">
        <v>1</v>
      </c>
      <c r="AT21" s="142">
        <v>0</v>
      </c>
      <c r="AU21" s="143">
        <v>0</v>
      </c>
      <c r="AV21" s="144">
        <v>0</v>
      </c>
      <c r="AW21" s="143"/>
      <c r="AX21" s="130">
        <f t="shared" si="0"/>
        <v>1</v>
      </c>
      <c r="AY21" s="145">
        <f t="shared" si="11"/>
        <v>0.1111111111</v>
      </c>
      <c r="AZ21" s="146">
        <f t="shared" si="12"/>
        <v>0</v>
      </c>
      <c r="BA21" s="147">
        <f t="shared" si="13"/>
        <v>1</v>
      </c>
      <c r="BB21" s="148">
        <f t="shared" si="14"/>
        <v>9</v>
      </c>
      <c r="BC21" s="149">
        <f t="shared" si="15"/>
        <v>0.6666666667</v>
      </c>
      <c r="BD21" s="150">
        <f t="shared" si="16"/>
        <v>0</v>
      </c>
      <c r="BE21" s="151">
        <f t="shared" si="17"/>
        <v>4</v>
      </c>
      <c r="BF21" s="191" t="s">
        <v>66</v>
      </c>
      <c r="BG21" s="174">
        <v>196</v>
      </c>
      <c r="BH21" s="15">
        <v>207</v>
      </c>
      <c r="BI21" s="187">
        <f aca="true" t="shared" si="60" ref="BI21:BX21">SUM(S21)/(S$303/1000)</f>
        <v>2.211044166</v>
      </c>
      <c r="BJ21" s="155">
        <f t="shared" si="60"/>
        <v>0</v>
      </c>
      <c r="BK21" s="155">
        <f t="shared" si="60"/>
        <v>0</v>
      </c>
      <c r="BL21" s="155">
        <f t="shared" si="60"/>
        <v>0.941397976</v>
      </c>
      <c r="BM21" s="155">
        <f t="shared" si="60"/>
        <v>0</v>
      </c>
      <c r="BN21" s="155">
        <f t="shared" si="60"/>
        <v>0</v>
      </c>
      <c r="BO21" s="155">
        <f t="shared" si="60"/>
        <v>0</v>
      </c>
      <c r="BP21" s="155">
        <f t="shared" si="60"/>
        <v>0</v>
      </c>
      <c r="BQ21" s="155">
        <f t="shared" si="60"/>
        <v>0</v>
      </c>
      <c r="BR21" s="155">
        <f t="shared" si="60"/>
        <v>3.668042182</v>
      </c>
      <c r="BS21" s="155">
        <f t="shared" si="60"/>
        <v>0</v>
      </c>
      <c r="BT21" s="155">
        <f t="shared" si="60"/>
        <v>1.038961039</v>
      </c>
      <c r="BU21" s="155">
        <f t="shared" si="60"/>
        <v>0.8547008547</v>
      </c>
      <c r="BV21" s="155">
        <f t="shared" si="60"/>
        <v>1.568012544</v>
      </c>
      <c r="BW21" s="155">
        <f t="shared" si="60"/>
        <v>0.8045052293</v>
      </c>
      <c r="BX21" s="155">
        <f t="shared" si="60"/>
        <v>0</v>
      </c>
      <c r="BY21" s="155">
        <f t="shared" si="44"/>
        <v>0</v>
      </c>
      <c r="BZ21" s="155">
        <f aca="true" t="shared" si="61" ref="BZ21:CJ21">SUM(AJ21)/(AJ$303/1000)</f>
        <v>0</v>
      </c>
      <c r="CA21" s="155">
        <f t="shared" si="61"/>
        <v>0</v>
      </c>
      <c r="CB21" s="155">
        <f t="shared" si="61"/>
        <v>0</v>
      </c>
      <c r="CC21" s="155">
        <f t="shared" si="61"/>
        <v>0</v>
      </c>
      <c r="CD21" s="155">
        <f t="shared" si="61"/>
        <v>0</v>
      </c>
      <c r="CE21" s="155">
        <f t="shared" si="61"/>
        <v>0</v>
      </c>
      <c r="CF21" s="155">
        <f t="shared" si="61"/>
        <v>0</v>
      </c>
      <c r="CG21" s="155">
        <f t="shared" si="61"/>
        <v>0</v>
      </c>
      <c r="CH21" s="155">
        <f t="shared" si="61"/>
        <v>0</v>
      </c>
      <c r="CI21" s="155">
        <f t="shared" si="61"/>
        <v>0.7562866326</v>
      </c>
      <c r="CJ21" s="155">
        <f t="shared" si="61"/>
        <v>0</v>
      </c>
      <c r="CK21" s="155">
        <f t="shared" si="8"/>
        <v>0</v>
      </c>
      <c r="CL21" s="155">
        <f t="shared" si="19"/>
        <v>0</v>
      </c>
      <c r="CM21" s="157">
        <f aca="true" t="shared" si="62" ref="CM21:DG21">AVERAGE(BJ21:BL21)</f>
        <v>0.3137993253</v>
      </c>
      <c r="CN21" s="157">
        <f t="shared" si="62"/>
        <v>0.3137993253</v>
      </c>
      <c r="CO21" s="157">
        <f t="shared" si="62"/>
        <v>0.3137993253</v>
      </c>
      <c r="CP21" s="157">
        <f t="shared" si="62"/>
        <v>0</v>
      </c>
      <c r="CQ21" s="227">
        <f t="shared" si="62"/>
        <v>0</v>
      </c>
      <c r="CR21" s="227">
        <f t="shared" si="62"/>
        <v>0</v>
      </c>
      <c r="CS21" s="227">
        <f t="shared" si="62"/>
        <v>1.222680727</v>
      </c>
      <c r="CT21" s="158">
        <f t="shared" si="62"/>
        <v>1.222680727</v>
      </c>
      <c r="CU21" s="157">
        <f t="shared" si="62"/>
        <v>1.569001074</v>
      </c>
      <c r="CV21" s="158">
        <f t="shared" si="62"/>
        <v>0.6312206312</v>
      </c>
      <c r="CW21" s="158">
        <f t="shared" si="62"/>
        <v>1.153891479</v>
      </c>
      <c r="CX21" s="158">
        <f t="shared" si="62"/>
        <v>1.075739543</v>
      </c>
      <c r="CY21" s="158">
        <f t="shared" si="62"/>
        <v>0.7908392578</v>
      </c>
      <c r="CZ21" s="158">
        <f t="shared" si="62"/>
        <v>0.2681684098</v>
      </c>
      <c r="DA21" s="158">
        <f t="shared" si="62"/>
        <v>0</v>
      </c>
      <c r="DB21" s="157">
        <f t="shared" si="62"/>
        <v>0</v>
      </c>
      <c r="DC21" s="157">
        <f t="shared" si="62"/>
        <v>0</v>
      </c>
      <c r="DD21" s="157">
        <f t="shared" si="62"/>
        <v>0</v>
      </c>
      <c r="DE21" s="157">
        <f t="shared" si="62"/>
        <v>0</v>
      </c>
      <c r="DF21" s="157">
        <f t="shared" si="62"/>
        <v>0</v>
      </c>
      <c r="DG21" s="157">
        <f t="shared" si="62"/>
        <v>0</v>
      </c>
      <c r="DH21" s="157">
        <f t="shared" si="5"/>
        <v>0</v>
      </c>
      <c r="DI21" s="157">
        <f aca="true" t="shared" si="63" ref="DI21:DM21">AVERAGE(CF21:CH21)</f>
        <v>0</v>
      </c>
      <c r="DJ21" s="157">
        <f t="shared" si="63"/>
        <v>0.2520955442</v>
      </c>
      <c r="DK21" s="157">
        <f t="shared" si="63"/>
        <v>0.2520955442</v>
      </c>
      <c r="DL21" s="157">
        <f t="shared" si="63"/>
        <v>0.2520955442</v>
      </c>
      <c r="DM21" s="157">
        <f t="shared" si="63"/>
        <v>0</v>
      </c>
      <c r="DN21" s="192" t="s">
        <v>66</v>
      </c>
      <c r="DO21" s="160">
        <v>1.5</v>
      </c>
      <c r="DP21" s="160">
        <v>1</v>
      </c>
      <c r="DQ21" s="161">
        <v>1.5</v>
      </c>
    </row>
    <row r="22" spans="1:121" ht="13.5" customHeight="1">
      <c r="A22" s="131">
        <v>1</v>
      </c>
      <c r="B22" s="181" t="s">
        <v>67</v>
      </c>
      <c r="C22" s="216"/>
      <c r="D22" s="216"/>
      <c r="E22" s="216"/>
      <c r="F22" s="216" t="s">
        <v>49</v>
      </c>
      <c r="G22" s="216"/>
      <c r="H22" s="216"/>
      <c r="I22" s="216"/>
      <c r="J22" s="216"/>
      <c r="K22" s="216">
        <v>1</v>
      </c>
      <c r="L22" s="216"/>
      <c r="M22" s="216"/>
      <c r="N22" s="216"/>
      <c r="O22" s="216"/>
      <c r="P22" s="216"/>
      <c r="Q22" s="216"/>
      <c r="R22" s="216"/>
      <c r="S22" s="217"/>
      <c r="T22" s="218"/>
      <c r="U22" s="218">
        <v>1</v>
      </c>
      <c r="V22" s="218"/>
      <c r="W22" s="218"/>
      <c r="X22" s="218"/>
      <c r="Y22" s="218"/>
      <c r="Z22" s="218"/>
      <c r="AA22" s="218"/>
      <c r="AB22" s="218"/>
      <c r="AC22" s="218"/>
      <c r="AD22" s="219"/>
      <c r="AE22" s="218"/>
      <c r="AF22" s="219"/>
      <c r="AG22" s="226">
        <v>0</v>
      </c>
      <c r="AH22" s="185">
        <v>0</v>
      </c>
      <c r="AI22" s="185">
        <v>0</v>
      </c>
      <c r="AJ22" s="185">
        <v>0</v>
      </c>
      <c r="AK22" s="185">
        <v>0</v>
      </c>
      <c r="AL22" s="185">
        <v>0</v>
      </c>
      <c r="AM22" s="185">
        <v>0</v>
      </c>
      <c r="AN22" s="185">
        <v>0</v>
      </c>
      <c r="AO22" s="185">
        <v>0</v>
      </c>
      <c r="AP22" s="185">
        <v>0</v>
      </c>
      <c r="AQ22" s="185">
        <v>0</v>
      </c>
      <c r="AR22" s="142"/>
      <c r="AS22" s="142">
        <v>1</v>
      </c>
      <c r="AT22" s="142">
        <v>0</v>
      </c>
      <c r="AU22" s="143">
        <v>0</v>
      </c>
      <c r="AV22" s="144">
        <v>0</v>
      </c>
      <c r="AW22" s="143"/>
      <c r="AX22" s="130">
        <f t="shared" si="0"/>
        <v>1</v>
      </c>
      <c r="AY22" s="145">
        <f t="shared" si="11"/>
        <v>0.1111111111</v>
      </c>
      <c r="AZ22" s="146">
        <f t="shared" si="12"/>
        <v>0</v>
      </c>
      <c r="BA22" s="147">
        <f t="shared" si="13"/>
        <v>1</v>
      </c>
      <c r="BB22" s="148">
        <f t="shared" si="14"/>
        <v>3</v>
      </c>
      <c r="BC22" s="149">
        <f t="shared" si="15"/>
        <v>0.1875</v>
      </c>
      <c r="BD22" s="150">
        <f t="shared" si="16"/>
        <v>0</v>
      </c>
      <c r="BE22" s="151">
        <f t="shared" si="17"/>
        <v>1</v>
      </c>
      <c r="BF22" s="186" t="s">
        <v>67</v>
      </c>
      <c r="BG22" s="174">
        <v>236</v>
      </c>
      <c r="BH22" s="15">
        <v>238</v>
      </c>
      <c r="BI22" s="187">
        <f aca="true" t="shared" si="64" ref="BI22:BX22">SUM(S22)/(S$303/1000)</f>
        <v>0</v>
      </c>
      <c r="BJ22" s="155">
        <f t="shared" si="64"/>
        <v>0</v>
      </c>
      <c r="BK22" s="155">
        <f t="shared" si="64"/>
        <v>0.9652509653</v>
      </c>
      <c r="BL22" s="155">
        <f t="shared" si="64"/>
        <v>0</v>
      </c>
      <c r="BM22" s="155">
        <f t="shared" si="64"/>
        <v>0</v>
      </c>
      <c r="BN22" s="155">
        <f t="shared" si="64"/>
        <v>0</v>
      </c>
      <c r="BO22" s="155">
        <f t="shared" si="64"/>
        <v>0</v>
      </c>
      <c r="BP22" s="155">
        <f t="shared" si="64"/>
        <v>0</v>
      </c>
      <c r="BQ22" s="155">
        <f t="shared" si="64"/>
        <v>0</v>
      </c>
      <c r="BR22" s="155">
        <f t="shared" si="64"/>
        <v>0</v>
      </c>
      <c r="BS22" s="155">
        <f t="shared" si="64"/>
        <v>0</v>
      </c>
      <c r="BT22" s="155">
        <f t="shared" si="64"/>
        <v>0</v>
      </c>
      <c r="BU22" s="155">
        <f t="shared" si="64"/>
        <v>0</v>
      </c>
      <c r="BV22" s="155">
        <f t="shared" si="64"/>
        <v>0</v>
      </c>
      <c r="BW22" s="155">
        <f t="shared" si="64"/>
        <v>0</v>
      </c>
      <c r="BX22" s="155">
        <f t="shared" si="64"/>
        <v>0</v>
      </c>
      <c r="BY22" s="155">
        <f t="shared" si="44"/>
        <v>0</v>
      </c>
      <c r="BZ22" s="155">
        <f aca="true" t="shared" si="65" ref="BZ22:CJ22">SUM(AJ22)/(AJ$303/1000)</f>
        <v>0</v>
      </c>
      <c r="CA22" s="155">
        <f t="shared" si="65"/>
        <v>0</v>
      </c>
      <c r="CB22" s="155">
        <f t="shared" si="65"/>
        <v>0</v>
      </c>
      <c r="CC22" s="155">
        <f t="shared" si="65"/>
        <v>0</v>
      </c>
      <c r="CD22" s="155">
        <f t="shared" si="65"/>
        <v>0</v>
      </c>
      <c r="CE22" s="155">
        <f t="shared" si="65"/>
        <v>0</v>
      </c>
      <c r="CF22" s="155">
        <f t="shared" si="65"/>
        <v>0</v>
      </c>
      <c r="CG22" s="155">
        <f t="shared" si="65"/>
        <v>0</v>
      </c>
      <c r="CH22" s="155">
        <f t="shared" si="65"/>
        <v>0</v>
      </c>
      <c r="CI22" s="155">
        <f t="shared" si="65"/>
        <v>0.7562866326</v>
      </c>
      <c r="CJ22" s="155">
        <f t="shared" si="65"/>
        <v>0</v>
      </c>
      <c r="CK22" s="155">
        <f t="shared" si="8"/>
        <v>0</v>
      </c>
      <c r="CL22" s="155">
        <f t="shared" si="19"/>
        <v>0</v>
      </c>
      <c r="CM22" s="157">
        <f aca="true" t="shared" si="66" ref="CM22:DG22">AVERAGE(BJ22:BL22)</f>
        <v>0.3217503218</v>
      </c>
      <c r="CN22" s="157">
        <f t="shared" si="66"/>
        <v>0.3217503218</v>
      </c>
      <c r="CO22" s="157">
        <f t="shared" si="66"/>
        <v>0</v>
      </c>
      <c r="CP22" s="157">
        <f t="shared" si="66"/>
        <v>0</v>
      </c>
      <c r="CQ22" s="157">
        <f t="shared" si="66"/>
        <v>0</v>
      </c>
      <c r="CR22" s="157">
        <f t="shared" si="66"/>
        <v>0</v>
      </c>
      <c r="CS22" s="157">
        <f t="shared" si="66"/>
        <v>0</v>
      </c>
      <c r="CT22" s="157">
        <f t="shared" si="66"/>
        <v>0</v>
      </c>
      <c r="CU22" s="157">
        <f t="shared" si="66"/>
        <v>0</v>
      </c>
      <c r="CV22" s="157">
        <f t="shared" si="66"/>
        <v>0</v>
      </c>
      <c r="CW22" s="157">
        <f t="shared" si="66"/>
        <v>0</v>
      </c>
      <c r="CX22" s="157">
        <f t="shared" si="66"/>
        <v>0</v>
      </c>
      <c r="CY22" s="157">
        <f t="shared" si="66"/>
        <v>0</v>
      </c>
      <c r="CZ22" s="157">
        <f t="shared" si="66"/>
        <v>0</v>
      </c>
      <c r="DA22" s="157">
        <f t="shared" si="66"/>
        <v>0</v>
      </c>
      <c r="DB22" s="157">
        <f t="shared" si="66"/>
        <v>0</v>
      </c>
      <c r="DC22" s="157">
        <f t="shared" si="66"/>
        <v>0</v>
      </c>
      <c r="DD22" s="157">
        <f t="shared" si="66"/>
        <v>0</v>
      </c>
      <c r="DE22" s="157">
        <f t="shared" si="66"/>
        <v>0</v>
      </c>
      <c r="DF22" s="157">
        <f t="shared" si="66"/>
        <v>0</v>
      </c>
      <c r="DG22" s="157">
        <f t="shared" si="66"/>
        <v>0</v>
      </c>
      <c r="DH22" s="157">
        <f t="shared" si="5"/>
        <v>0</v>
      </c>
      <c r="DI22" s="157">
        <f aca="true" t="shared" si="67" ref="DI22:DM22">AVERAGE(CF22:CH22)</f>
        <v>0</v>
      </c>
      <c r="DJ22" s="157">
        <f t="shared" si="67"/>
        <v>0.2520955442</v>
      </c>
      <c r="DK22" s="157">
        <f t="shared" si="67"/>
        <v>0.2520955442</v>
      </c>
      <c r="DL22" s="157">
        <f t="shared" si="67"/>
        <v>0.2520955442</v>
      </c>
      <c r="DM22" s="157">
        <f t="shared" si="67"/>
        <v>0</v>
      </c>
      <c r="DN22" s="188" t="s">
        <v>67</v>
      </c>
      <c r="DO22" s="23"/>
      <c r="DP22" s="23"/>
      <c r="DQ22" s="24"/>
    </row>
    <row r="23" spans="1:121" ht="13.5" customHeight="1">
      <c r="A23" s="131">
        <v>1</v>
      </c>
      <c r="B23" s="181" t="s">
        <v>68</v>
      </c>
      <c r="C23" s="216"/>
      <c r="D23" s="216"/>
      <c r="E23" s="216"/>
      <c r="F23" s="216" t="s">
        <v>49</v>
      </c>
      <c r="G23" s="216"/>
      <c r="H23" s="216"/>
      <c r="I23" s="216"/>
      <c r="J23" s="216"/>
      <c r="K23" s="216"/>
      <c r="L23" s="216"/>
      <c r="M23" s="216"/>
      <c r="N23" s="216"/>
      <c r="O23" s="216"/>
      <c r="P23" s="216"/>
      <c r="Q23" s="216"/>
      <c r="R23" s="216"/>
      <c r="S23" s="217"/>
      <c r="T23" s="218"/>
      <c r="U23" s="218"/>
      <c r="V23" s="218">
        <v>2</v>
      </c>
      <c r="W23" s="218">
        <v>1</v>
      </c>
      <c r="X23" s="218"/>
      <c r="Y23" s="218">
        <v>1</v>
      </c>
      <c r="Z23" s="218"/>
      <c r="AA23" s="220">
        <v>1</v>
      </c>
      <c r="AB23" s="218">
        <v>1</v>
      </c>
      <c r="AC23" s="218"/>
      <c r="AD23" s="219"/>
      <c r="AE23" s="218"/>
      <c r="AF23" s="219"/>
      <c r="AG23" s="185">
        <v>0</v>
      </c>
      <c r="AH23" s="223">
        <v>1</v>
      </c>
      <c r="AI23" s="185">
        <v>0</v>
      </c>
      <c r="AJ23" s="185">
        <v>1</v>
      </c>
      <c r="AK23" s="185">
        <v>2</v>
      </c>
      <c r="AL23" s="228">
        <v>1</v>
      </c>
      <c r="AM23" s="185">
        <v>0</v>
      </c>
      <c r="AN23" s="228">
        <v>2</v>
      </c>
      <c r="AO23" s="185">
        <v>0</v>
      </c>
      <c r="AP23" s="185">
        <v>0</v>
      </c>
      <c r="AQ23" s="185">
        <v>0</v>
      </c>
      <c r="AR23" s="142">
        <v>1</v>
      </c>
      <c r="AS23" s="142"/>
      <c r="AT23" s="142">
        <v>0</v>
      </c>
      <c r="AU23" s="143">
        <v>0</v>
      </c>
      <c r="AV23" s="144">
        <v>0</v>
      </c>
      <c r="AW23" s="143"/>
      <c r="AX23" s="130">
        <f t="shared" si="0"/>
        <v>3</v>
      </c>
      <c r="AY23" s="145">
        <f t="shared" si="11"/>
        <v>0.4444444444</v>
      </c>
      <c r="AZ23" s="146">
        <f t="shared" si="12"/>
        <v>0</v>
      </c>
      <c r="BA23" s="147">
        <f t="shared" si="13"/>
        <v>2</v>
      </c>
      <c r="BB23" s="148">
        <f t="shared" si="14"/>
        <v>11</v>
      </c>
      <c r="BC23" s="149">
        <f t="shared" si="15"/>
        <v>0.7368421053</v>
      </c>
      <c r="BD23" s="150">
        <f t="shared" si="16"/>
        <v>0</v>
      </c>
      <c r="BE23" s="151">
        <f t="shared" si="17"/>
        <v>2</v>
      </c>
      <c r="BF23" s="186" t="s">
        <v>68</v>
      </c>
      <c r="BG23" s="174">
        <v>209</v>
      </c>
      <c r="BH23" s="15">
        <v>216</v>
      </c>
      <c r="BI23" s="187">
        <f aca="true" t="shared" si="68" ref="BI23:BX23">SUM(S23)/(S$303/1000)</f>
        <v>0</v>
      </c>
      <c r="BJ23" s="155">
        <f t="shared" si="68"/>
        <v>0</v>
      </c>
      <c r="BK23" s="155">
        <f t="shared" si="68"/>
        <v>0</v>
      </c>
      <c r="BL23" s="155">
        <f t="shared" si="68"/>
        <v>1.882795952</v>
      </c>
      <c r="BM23" s="155">
        <f t="shared" si="68"/>
        <v>0.8849557522</v>
      </c>
      <c r="BN23" s="155">
        <f t="shared" si="68"/>
        <v>0</v>
      </c>
      <c r="BO23" s="155">
        <f t="shared" si="68"/>
        <v>0.9852216749</v>
      </c>
      <c r="BP23" s="155">
        <f t="shared" si="68"/>
        <v>0</v>
      </c>
      <c r="BQ23" s="155">
        <f t="shared" si="68"/>
        <v>0.9416195857</v>
      </c>
      <c r="BR23" s="155">
        <f t="shared" si="68"/>
        <v>0.9170105456</v>
      </c>
      <c r="BS23" s="155">
        <f t="shared" si="68"/>
        <v>0</v>
      </c>
      <c r="BT23" s="155">
        <f t="shared" si="68"/>
        <v>0</v>
      </c>
      <c r="BU23" s="155">
        <f t="shared" si="68"/>
        <v>0</v>
      </c>
      <c r="BV23" s="155">
        <f t="shared" si="68"/>
        <v>0</v>
      </c>
      <c r="BW23" s="155">
        <f t="shared" si="68"/>
        <v>0</v>
      </c>
      <c r="BX23" s="155">
        <f t="shared" si="68"/>
        <v>0.7748934522</v>
      </c>
      <c r="BY23" s="155">
        <f t="shared" si="44"/>
        <v>0</v>
      </c>
      <c r="BZ23" s="155">
        <f aca="true" t="shared" si="69" ref="BZ23:CJ23">SUM(AJ23)/(AJ$303/1000)</f>
        <v>0.7920792079</v>
      </c>
      <c r="CA23" s="155">
        <f t="shared" si="69"/>
        <v>1.6400164</v>
      </c>
      <c r="CB23" s="155">
        <f t="shared" si="69"/>
        <v>0.8077544426</v>
      </c>
      <c r="CC23" s="155">
        <f t="shared" si="69"/>
        <v>0</v>
      </c>
      <c r="CD23" s="155">
        <f t="shared" si="69"/>
        <v>1.534919417</v>
      </c>
      <c r="CE23" s="155">
        <f t="shared" si="69"/>
        <v>0</v>
      </c>
      <c r="CF23" s="155">
        <f t="shared" si="69"/>
        <v>0</v>
      </c>
      <c r="CG23" s="155">
        <f t="shared" si="69"/>
        <v>0</v>
      </c>
      <c r="CH23" s="155">
        <f t="shared" si="69"/>
        <v>0.7482229704</v>
      </c>
      <c r="CI23" s="155">
        <f t="shared" si="69"/>
        <v>0</v>
      </c>
      <c r="CJ23" s="155">
        <f t="shared" si="69"/>
        <v>0</v>
      </c>
      <c r="CK23" s="155">
        <f t="shared" si="8"/>
        <v>0</v>
      </c>
      <c r="CL23" s="155">
        <f t="shared" si="19"/>
        <v>0</v>
      </c>
      <c r="CM23" s="158">
        <f aca="true" t="shared" si="70" ref="CM23:DG23">AVERAGE(BJ23:BL23)</f>
        <v>0.6275986507</v>
      </c>
      <c r="CN23" s="158">
        <f t="shared" si="70"/>
        <v>0.9225839014</v>
      </c>
      <c r="CO23" s="158">
        <f t="shared" si="70"/>
        <v>0.9225839014</v>
      </c>
      <c r="CP23" s="158">
        <f t="shared" si="70"/>
        <v>0.6233924757</v>
      </c>
      <c r="CQ23" s="158">
        <f t="shared" si="70"/>
        <v>0.328407225</v>
      </c>
      <c r="CR23" s="158">
        <f t="shared" si="70"/>
        <v>0.6422804202</v>
      </c>
      <c r="CS23" s="158">
        <f t="shared" si="70"/>
        <v>0.6195433771</v>
      </c>
      <c r="CT23" s="158">
        <f t="shared" si="70"/>
        <v>0.6195433771</v>
      </c>
      <c r="CU23" s="158">
        <f t="shared" si="70"/>
        <v>0.3056701819</v>
      </c>
      <c r="CV23" s="158">
        <f t="shared" si="70"/>
        <v>0</v>
      </c>
      <c r="CW23" s="157">
        <f t="shared" si="70"/>
        <v>0</v>
      </c>
      <c r="CX23" s="157">
        <f t="shared" si="70"/>
        <v>0</v>
      </c>
      <c r="CY23" s="157">
        <f t="shared" si="70"/>
        <v>0.2582978174</v>
      </c>
      <c r="CZ23" s="157">
        <f t="shared" si="70"/>
        <v>0.2582978174</v>
      </c>
      <c r="DA23" s="158">
        <f t="shared" si="70"/>
        <v>0.52232422</v>
      </c>
      <c r="DB23" s="157">
        <f t="shared" si="70"/>
        <v>0.810698536</v>
      </c>
      <c r="DC23" s="157">
        <f t="shared" si="70"/>
        <v>1.079950017</v>
      </c>
      <c r="DD23" s="157">
        <f t="shared" si="70"/>
        <v>0.8159236143</v>
      </c>
      <c r="DE23" s="157">
        <f t="shared" si="70"/>
        <v>0.7808912865</v>
      </c>
      <c r="DF23" s="157">
        <f t="shared" si="70"/>
        <v>0.5116398056</v>
      </c>
      <c r="DG23" s="157">
        <f t="shared" si="70"/>
        <v>0.5116398056</v>
      </c>
      <c r="DH23" s="157">
        <f t="shared" si="5"/>
        <v>0.5116398056</v>
      </c>
      <c r="DI23" s="157">
        <f aca="true" t="shared" si="71" ref="DI23:DM23">AVERAGE(CF23:CH23)</f>
        <v>0.2494076568</v>
      </c>
      <c r="DJ23" s="157">
        <f t="shared" si="71"/>
        <v>0.2494076568</v>
      </c>
      <c r="DK23" s="157">
        <f t="shared" si="71"/>
        <v>0.2494076568</v>
      </c>
      <c r="DL23" s="157">
        <f t="shared" si="71"/>
        <v>0</v>
      </c>
      <c r="DM23" s="157">
        <f t="shared" si="71"/>
        <v>0</v>
      </c>
      <c r="DN23" s="188" t="s">
        <v>68</v>
      </c>
      <c r="DO23" s="23"/>
      <c r="DP23" s="23"/>
      <c r="DQ23" s="24"/>
    </row>
    <row r="24" spans="1:121" ht="13.5" customHeight="1">
      <c r="A24" s="131">
        <v>1</v>
      </c>
      <c r="B24" s="229" t="s">
        <v>69</v>
      </c>
      <c r="C24" s="216">
        <v>19</v>
      </c>
      <c r="D24" s="216"/>
      <c r="E24" s="216">
        <v>16</v>
      </c>
      <c r="F24" s="216">
        <v>1</v>
      </c>
      <c r="G24" s="216"/>
      <c r="H24" s="216">
        <v>1</v>
      </c>
      <c r="I24" s="216"/>
      <c r="J24" s="216">
        <v>1</v>
      </c>
      <c r="K24" s="216">
        <v>2</v>
      </c>
      <c r="L24" s="216">
        <v>2</v>
      </c>
      <c r="M24" s="216">
        <v>1</v>
      </c>
      <c r="N24" s="216">
        <v>5</v>
      </c>
      <c r="O24" s="216"/>
      <c r="P24" s="216"/>
      <c r="Q24" s="216">
        <v>5</v>
      </c>
      <c r="R24" s="216">
        <v>6</v>
      </c>
      <c r="S24" s="217">
        <v>5</v>
      </c>
      <c r="T24" s="218">
        <v>3</v>
      </c>
      <c r="U24" s="218">
        <v>1</v>
      </c>
      <c r="V24" s="218">
        <v>1</v>
      </c>
      <c r="W24" s="218">
        <v>3</v>
      </c>
      <c r="X24" s="218">
        <v>2</v>
      </c>
      <c r="Y24" s="218">
        <v>4</v>
      </c>
      <c r="Z24" s="220">
        <v>1</v>
      </c>
      <c r="AA24" s="220">
        <v>1</v>
      </c>
      <c r="AB24" s="218"/>
      <c r="AC24" s="218">
        <v>1</v>
      </c>
      <c r="AD24" s="219">
        <v>2</v>
      </c>
      <c r="AE24" s="218">
        <v>2</v>
      </c>
      <c r="AF24" s="219"/>
      <c r="AG24" s="226">
        <v>0</v>
      </c>
      <c r="AH24" s="226">
        <v>0</v>
      </c>
      <c r="AI24" s="226">
        <v>0</v>
      </c>
      <c r="AJ24" s="185">
        <v>1</v>
      </c>
      <c r="AK24" s="185">
        <v>1</v>
      </c>
      <c r="AL24" s="228">
        <v>1</v>
      </c>
      <c r="AM24" s="228">
        <v>7</v>
      </c>
      <c r="AN24" s="226">
        <v>0</v>
      </c>
      <c r="AO24" s="226">
        <v>0</v>
      </c>
      <c r="AP24" s="226">
        <v>0</v>
      </c>
      <c r="AQ24" s="230">
        <v>1</v>
      </c>
      <c r="AR24" s="142"/>
      <c r="AS24" s="142"/>
      <c r="AT24" s="142">
        <v>0</v>
      </c>
      <c r="AU24" s="143">
        <v>1</v>
      </c>
      <c r="AV24" s="144">
        <v>0</v>
      </c>
      <c r="AW24" s="143"/>
      <c r="AX24" s="130">
        <f t="shared" si="0"/>
        <v>4</v>
      </c>
      <c r="AY24" s="145">
        <f t="shared" si="11"/>
        <v>1.25</v>
      </c>
      <c r="AZ24" s="146">
        <f t="shared" si="12"/>
        <v>0</v>
      </c>
      <c r="BA24" s="147">
        <f t="shared" si="13"/>
        <v>7</v>
      </c>
      <c r="BB24" s="148">
        <f t="shared" si="14"/>
        <v>29</v>
      </c>
      <c r="BC24" s="149">
        <f t="shared" si="15"/>
        <v>2.694444444</v>
      </c>
      <c r="BD24" s="150">
        <f t="shared" si="16"/>
        <v>0</v>
      </c>
      <c r="BE24" s="151">
        <f t="shared" si="17"/>
        <v>19</v>
      </c>
      <c r="BF24" s="231" t="s">
        <v>69</v>
      </c>
      <c r="BG24" s="174">
        <v>176</v>
      </c>
      <c r="BH24" s="15">
        <v>196</v>
      </c>
      <c r="BI24" s="187">
        <f aca="true" t="shared" si="72" ref="BI24:BX24">SUM(S24)/(S$303/1000)</f>
        <v>5.527610414</v>
      </c>
      <c r="BJ24" s="155">
        <f t="shared" si="72"/>
        <v>2.843601896</v>
      </c>
      <c r="BK24" s="155">
        <f t="shared" si="72"/>
        <v>0.9652509653</v>
      </c>
      <c r="BL24" s="155">
        <f t="shared" si="72"/>
        <v>0.941397976</v>
      </c>
      <c r="BM24" s="155">
        <f t="shared" si="72"/>
        <v>2.654867257</v>
      </c>
      <c r="BN24" s="155">
        <f t="shared" si="72"/>
        <v>1.78412132</v>
      </c>
      <c r="BO24" s="155">
        <f t="shared" si="72"/>
        <v>3.9408867</v>
      </c>
      <c r="BP24" s="155">
        <f t="shared" si="72"/>
        <v>0.9442870633</v>
      </c>
      <c r="BQ24" s="155">
        <f t="shared" si="72"/>
        <v>0.9416195857</v>
      </c>
      <c r="BR24" s="155">
        <f t="shared" si="72"/>
        <v>0</v>
      </c>
      <c r="BS24" s="155">
        <f t="shared" si="72"/>
        <v>0.9528346832</v>
      </c>
      <c r="BT24" s="155">
        <f t="shared" si="72"/>
        <v>2.077922078</v>
      </c>
      <c r="BU24" s="155">
        <f t="shared" si="72"/>
        <v>1.709401709</v>
      </c>
      <c r="BV24" s="155">
        <f t="shared" si="72"/>
        <v>0</v>
      </c>
      <c r="BW24" s="155">
        <f t="shared" si="72"/>
        <v>0</v>
      </c>
      <c r="BX24" s="155">
        <f t="shared" si="72"/>
        <v>0</v>
      </c>
      <c r="BY24" s="155">
        <f t="shared" si="44"/>
        <v>0</v>
      </c>
      <c r="BZ24" s="155">
        <f aca="true" t="shared" si="73" ref="BZ24:CJ24">SUM(AJ24)/(AJ$303/1000)</f>
        <v>0.7920792079</v>
      </c>
      <c r="CA24" s="155">
        <f t="shared" si="73"/>
        <v>0.8200082001</v>
      </c>
      <c r="CB24" s="155">
        <f t="shared" si="73"/>
        <v>0.8077544426</v>
      </c>
      <c r="CC24" s="155">
        <f t="shared" si="73"/>
        <v>5.156537753</v>
      </c>
      <c r="CD24" s="155">
        <f t="shared" si="73"/>
        <v>0</v>
      </c>
      <c r="CE24" s="155">
        <f t="shared" si="73"/>
        <v>0</v>
      </c>
      <c r="CF24" s="155">
        <f t="shared" si="73"/>
        <v>0</v>
      </c>
      <c r="CG24" s="155">
        <f t="shared" si="73"/>
        <v>0.7369196758</v>
      </c>
      <c r="CH24" s="155">
        <f t="shared" si="73"/>
        <v>0</v>
      </c>
      <c r="CI24" s="155">
        <f t="shared" si="73"/>
        <v>0</v>
      </c>
      <c r="CJ24" s="155">
        <f t="shared" si="73"/>
        <v>0</v>
      </c>
      <c r="CK24" s="155">
        <f t="shared" si="8"/>
        <v>0.6639885794</v>
      </c>
      <c r="CL24" s="155">
        <f t="shared" si="19"/>
        <v>0</v>
      </c>
      <c r="CM24" s="157">
        <f aca="true" t="shared" si="74" ref="CM24:DG24">AVERAGE(BJ24:BL24)</f>
        <v>1.583416946</v>
      </c>
      <c r="CN24" s="157">
        <f t="shared" si="74"/>
        <v>1.520505399</v>
      </c>
      <c r="CO24" s="157">
        <f t="shared" si="74"/>
        <v>1.793462184</v>
      </c>
      <c r="CP24" s="157">
        <f t="shared" si="74"/>
        <v>2.793291759</v>
      </c>
      <c r="CQ24" s="157">
        <f t="shared" si="74"/>
        <v>2.223098361</v>
      </c>
      <c r="CR24" s="157">
        <f t="shared" si="74"/>
        <v>1.942264449</v>
      </c>
      <c r="CS24" s="158">
        <f t="shared" si="74"/>
        <v>0.6286355497</v>
      </c>
      <c r="CT24" s="158">
        <f t="shared" si="74"/>
        <v>0.6314847563</v>
      </c>
      <c r="CU24" s="158">
        <f t="shared" si="74"/>
        <v>1.010252254</v>
      </c>
      <c r="CV24" s="157">
        <f t="shared" si="74"/>
        <v>1.580052824</v>
      </c>
      <c r="CW24" s="158">
        <f t="shared" si="74"/>
        <v>1.262441262</v>
      </c>
      <c r="CX24" s="158">
        <f t="shared" si="74"/>
        <v>0.5698005698</v>
      </c>
      <c r="CY24" s="157">
        <f t="shared" si="74"/>
        <v>0</v>
      </c>
      <c r="CZ24" s="157">
        <f t="shared" si="74"/>
        <v>0</v>
      </c>
      <c r="DA24" s="157">
        <f t="shared" si="74"/>
        <v>0.2640264026</v>
      </c>
      <c r="DB24" s="157">
        <f t="shared" si="74"/>
        <v>0.5373624693</v>
      </c>
      <c r="DC24" s="157">
        <f t="shared" si="74"/>
        <v>0.8066139502</v>
      </c>
      <c r="DD24" s="157">
        <f t="shared" si="74"/>
        <v>2.261433465</v>
      </c>
      <c r="DE24" s="157">
        <f t="shared" si="74"/>
        <v>1.988097399</v>
      </c>
      <c r="DF24" s="157">
        <f t="shared" si="74"/>
        <v>1.718845918</v>
      </c>
      <c r="DG24" s="157">
        <f t="shared" si="74"/>
        <v>0</v>
      </c>
      <c r="DH24" s="157">
        <f t="shared" si="5"/>
        <v>0</v>
      </c>
      <c r="DI24" s="157">
        <f aca="true" t="shared" si="75" ref="DI24:DM24">AVERAGE(CF24:CH24)</f>
        <v>0.2456398919</v>
      </c>
      <c r="DJ24" s="157">
        <f t="shared" si="75"/>
        <v>0.2456398919</v>
      </c>
      <c r="DK24" s="157">
        <f t="shared" si="75"/>
        <v>0</v>
      </c>
      <c r="DL24" s="157">
        <f t="shared" si="75"/>
        <v>0.2213295265</v>
      </c>
      <c r="DM24" s="157">
        <f t="shared" si="75"/>
        <v>0.2213295265</v>
      </c>
      <c r="DN24" s="232" t="s">
        <v>69</v>
      </c>
      <c r="DO24" s="23"/>
      <c r="DP24" s="23"/>
      <c r="DQ24" s="24"/>
    </row>
    <row r="25" spans="1:121" ht="13.5" customHeight="1">
      <c r="A25" s="131">
        <v>1</v>
      </c>
      <c r="B25" s="181" t="s">
        <v>70</v>
      </c>
      <c r="C25" s="216"/>
      <c r="D25" s="216"/>
      <c r="E25" s="216"/>
      <c r="F25" s="216"/>
      <c r="G25" s="216"/>
      <c r="H25" s="216"/>
      <c r="I25" s="216"/>
      <c r="J25" s="216"/>
      <c r="K25" s="216"/>
      <c r="L25" s="216"/>
      <c r="M25" s="216"/>
      <c r="N25" s="216"/>
      <c r="O25" s="216"/>
      <c r="P25" s="216">
        <v>4</v>
      </c>
      <c r="Q25" s="216"/>
      <c r="R25" s="216"/>
      <c r="S25" s="217"/>
      <c r="T25" s="218">
        <v>1</v>
      </c>
      <c r="U25" s="218"/>
      <c r="V25" s="218">
        <v>1</v>
      </c>
      <c r="W25" s="218"/>
      <c r="X25" s="218"/>
      <c r="Y25" s="218"/>
      <c r="Z25" s="218"/>
      <c r="AA25" s="220">
        <v>1</v>
      </c>
      <c r="AB25" s="218"/>
      <c r="AC25" s="218"/>
      <c r="AD25" s="219">
        <v>1</v>
      </c>
      <c r="AE25" s="218"/>
      <c r="AF25" s="219"/>
      <c r="AG25" s="222" t="s">
        <v>49</v>
      </c>
      <c r="AH25" s="226">
        <v>0</v>
      </c>
      <c r="AI25" s="226">
        <v>0</v>
      </c>
      <c r="AJ25" s="226">
        <v>0</v>
      </c>
      <c r="AK25" s="185">
        <v>1</v>
      </c>
      <c r="AL25" s="226">
        <v>0</v>
      </c>
      <c r="AM25" s="185">
        <v>1</v>
      </c>
      <c r="AN25" s="226">
        <v>0</v>
      </c>
      <c r="AO25" s="226">
        <v>0</v>
      </c>
      <c r="AP25" s="226">
        <v>0</v>
      </c>
      <c r="AQ25" s="226">
        <v>0</v>
      </c>
      <c r="AR25" s="142">
        <v>2</v>
      </c>
      <c r="AS25" s="142"/>
      <c r="AT25" s="142">
        <v>0</v>
      </c>
      <c r="AU25" s="143">
        <v>0</v>
      </c>
      <c r="AV25" s="144">
        <v>0</v>
      </c>
      <c r="AW25" s="143"/>
      <c r="AX25" s="130">
        <f t="shared" si="0"/>
        <v>2</v>
      </c>
      <c r="AY25" s="145">
        <f t="shared" si="11"/>
        <v>0.3333333333</v>
      </c>
      <c r="AZ25" s="146">
        <f t="shared" si="12"/>
        <v>0</v>
      </c>
      <c r="BA25" s="147">
        <f t="shared" si="13"/>
        <v>2</v>
      </c>
      <c r="BB25" s="148">
        <f t="shared" si="14"/>
        <v>8</v>
      </c>
      <c r="BC25" s="149">
        <f t="shared" si="15"/>
        <v>0.6666666667</v>
      </c>
      <c r="BD25" s="150">
        <f t="shared" si="16"/>
        <v>0</v>
      </c>
      <c r="BE25" s="151">
        <f t="shared" si="17"/>
        <v>4</v>
      </c>
      <c r="BF25" s="186" t="s">
        <v>70</v>
      </c>
      <c r="BG25" s="174">
        <v>222</v>
      </c>
      <c r="BH25" s="15">
        <v>225</v>
      </c>
      <c r="BI25" s="187">
        <f aca="true" t="shared" si="76" ref="BI25:BX25">SUM(S25)/(S$303/1000)</f>
        <v>0</v>
      </c>
      <c r="BJ25" s="155">
        <f t="shared" si="76"/>
        <v>0.9478672986</v>
      </c>
      <c r="BK25" s="155">
        <f t="shared" si="76"/>
        <v>0</v>
      </c>
      <c r="BL25" s="155">
        <f t="shared" si="76"/>
        <v>0.941397976</v>
      </c>
      <c r="BM25" s="155">
        <f t="shared" si="76"/>
        <v>0</v>
      </c>
      <c r="BN25" s="155">
        <f t="shared" si="76"/>
        <v>0</v>
      </c>
      <c r="BO25" s="155">
        <f t="shared" si="76"/>
        <v>0</v>
      </c>
      <c r="BP25" s="155">
        <f t="shared" si="76"/>
        <v>0</v>
      </c>
      <c r="BQ25" s="155">
        <f t="shared" si="76"/>
        <v>0.9416195857</v>
      </c>
      <c r="BR25" s="155">
        <f t="shared" si="76"/>
        <v>0</v>
      </c>
      <c r="BS25" s="155">
        <f t="shared" si="76"/>
        <v>0</v>
      </c>
      <c r="BT25" s="155">
        <f t="shared" si="76"/>
        <v>1.038961039</v>
      </c>
      <c r="BU25" s="155">
        <f t="shared" si="76"/>
        <v>0</v>
      </c>
      <c r="BV25" s="155">
        <f t="shared" si="76"/>
        <v>0</v>
      </c>
      <c r="BW25" s="155">
        <f t="shared" si="76"/>
        <v>0</v>
      </c>
      <c r="BX25" s="155">
        <f t="shared" si="76"/>
        <v>0</v>
      </c>
      <c r="BY25" s="155">
        <f t="shared" si="44"/>
        <v>0</v>
      </c>
      <c r="BZ25" s="155">
        <f aca="true" t="shared" si="77" ref="BZ25:CJ25">SUM(AJ25)/(AJ$303/1000)</f>
        <v>0</v>
      </c>
      <c r="CA25" s="155">
        <f t="shared" si="77"/>
        <v>0.8200082001</v>
      </c>
      <c r="CB25" s="155">
        <f t="shared" si="77"/>
        <v>0</v>
      </c>
      <c r="CC25" s="155">
        <f t="shared" si="77"/>
        <v>0.7366482505</v>
      </c>
      <c r="CD25" s="155">
        <f t="shared" si="77"/>
        <v>0</v>
      </c>
      <c r="CE25" s="155">
        <f t="shared" si="77"/>
        <v>0</v>
      </c>
      <c r="CF25" s="155">
        <f t="shared" si="77"/>
        <v>0</v>
      </c>
      <c r="CG25" s="155">
        <f t="shared" si="77"/>
        <v>0</v>
      </c>
      <c r="CH25" s="155">
        <f t="shared" si="77"/>
        <v>1.496445941</v>
      </c>
      <c r="CI25" s="155">
        <f t="shared" si="77"/>
        <v>0</v>
      </c>
      <c r="CJ25" s="155">
        <f t="shared" si="77"/>
        <v>0</v>
      </c>
      <c r="CK25" s="155">
        <f t="shared" si="8"/>
        <v>0</v>
      </c>
      <c r="CL25" s="155">
        <f t="shared" si="19"/>
        <v>0</v>
      </c>
      <c r="CM25" s="158">
        <f aca="true" t="shared" si="78" ref="CM25:DG25">AVERAGE(BJ25:BL25)</f>
        <v>0.6297550915</v>
      </c>
      <c r="CN25" s="157">
        <f t="shared" si="78"/>
        <v>0.3137993253</v>
      </c>
      <c r="CO25" s="157">
        <f t="shared" si="78"/>
        <v>0.3137993253</v>
      </c>
      <c r="CP25" s="157">
        <f t="shared" si="78"/>
        <v>0</v>
      </c>
      <c r="CQ25" s="157">
        <f t="shared" si="78"/>
        <v>0</v>
      </c>
      <c r="CR25" s="157">
        <f t="shared" si="78"/>
        <v>0.3138731952</v>
      </c>
      <c r="CS25" s="157">
        <f t="shared" si="78"/>
        <v>0.3138731952</v>
      </c>
      <c r="CT25" s="157">
        <f t="shared" si="78"/>
        <v>0.3138731952</v>
      </c>
      <c r="CU25" s="157">
        <f t="shared" si="78"/>
        <v>0.3463203463</v>
      </c>
      <c r="CV25" s="157">
        <f t="shared" si="78"/>
        <v>0.3463203463</v>
      </c>
      <c r="CW25" s="157">
        <f t="shared" si="78"/>
        <v>0.3463203463</v>
      </c>
      <c r="CX25" s="157">
        <f t="shared" si="78"/>
        <v>0</v>
      </c>
      <c r="CY25" s="157">
        <f t="shared" si="78"/>
        <v>0</v>
      </c>
      <c r="CZ25" s="157">
        <f t="shared" si="78"/>
        <v>0</v>
      </c>
      <c r="DA25" s="157">
        <f t="shared" si="78"/>
        <v>0</v>
      </c>
      <c r="DB25" s="157">
        <f t="shared" si="78"/>
        <v>0.2733360667</v>
      </c>
      <c r="DC25" s="157">
        <f t="shared" si="78"/>
        <v>0.2733360667</v>
      </c>
      <c r="DD25" s="157">
        <f t="shared" si="78"/>
        <v>0.5188854835</v>
      </c>
      <c r="DE25" s="157">
        <f t="shared" si="78"/>
        <v>0.2455494168</v>
      </c>
      <c r="DF25" s="157">
        <f t="shared" si="78"/>
        <v>0.2455494168</v>
      </c>
      <c r="DG25" s="157">
        <f t="shared" si="78"/>
        <v>0</v>
      </c>
      <c r="DH25" s="157">
        <f t="shared" si="5"/>
        <v>0</v>
      </c>
      <c r="DI25" s="157">
        <f aca="true" t="shared" si="79" ref="DI25:DM25">AVERAGE(CF25:CH25)</f>
        <v>0.4988153136</v>
      </c>
      <c r="DJ25" s="157">
        <f t="shared" si="79"/>
        <v>0.4988153136</v>
      </c>
      <c r="DK25" s="157">
        <f t="shared" si="79"/>
        <v>0.4988153136</v>
      </c>
      <c r="DL25" s="157">
        <f t="shared" si="79"/>
        <v>0</v>
      </c>
      <c r="DM25" s="157">
        <f t="shared" si="79"/>
        <v>0</v>
      </c>
      <c r="DN25" s="188" t="s">
        <v>70</v>
      </c>
      <c r="DO25" s="23"/>
      <c r="DP25" s="23"/>
      <c r="DQ25" s="24"/>
    </row>
    <row r="26" spans="1:128" ht="13.5" customHeight="1">
      <c r="A26" s="233"/>
      <c r="B26" s="234" t="s">
        <v>71</v>
      </c>
      <c r="C26" s="235"/>
      <c r="D26" s="235"/>
      <c r="E26" s="235"/>
      <c r="F26" s="235"/>
      <c r="G26" s="235"/>
      <c r="H26" s="235"/>
      <c r="I26" s="235"/>
      <c r="J26" s="235"/>
      <c r="K26" s="235"/>
      <c r="L26" s="235"/>
      <c r="M26" s="235"/>
      <c r="N26" s="235"/>
      <c r="O26" s="235"/>
      <c r="P26" s="235"/>
      <c r="Q26" s="235"/>
      <c r="R26" s="235"/>
      <c r="S26" s="236"/>
      <c r="T26" s="237"/>
      <c r="U26" s="237"/>
      <c r="V26" s="237"/>
      <c r="W26" s="237"/>
      <c r="X26" s="237"/>
      <c r="Y26" s="237"/>
      <c r="Z26" s="237"/>
      <c r="AA26" s="238"/>
      <c r="AB26" s="237"/>
      <c r="AC26" s="237"/>
      <c r="AD26" s="237"/>
      <c r="AE26" s="237"/>
      <c r="AF26" s="237"/>
      <c r="AG26" s="226">
        <v>0</v>
      </c>
      <c r="AH26" s="226">
        <v>0</v>
      </c>
      <c r="AI26" s="226">
        <v>0</v>
      </c>
      <c r="AJ26" s="226">
        <v>0</v>
      </c>
      <c r="AK26" s="239" t="s">
        <v>49</v>
      </c>
      <c r="AL26" s="226">
        <v>0</v>
      </c>
      <c r="AM26" s="226">
        <v>0</v>
      </c>
      <c r="AN26" s="226">
        <v>0</v>
      </c>
      <c r="AO26" s="226">
        <v>0</v>
      </c>
      <c r="AP26" s="226">
        <v>0</v>
      </c>
      <c r="AQ26" s="226">
        <v>0</v>
      </c>
      <c r="AR26" s="142"/>
      <c r="AS26" s="142"/>
      <c r="AT26" s="142">
        <v>0</v>
      </c>
      <c r="AU26" s="143">
        <v>0</v>
      </c>
      <c r="AV26" s="144">
        <v>0</v>
      </c>
      <c r="AW26" s="143"/>
      <c r="AX26" s="130">
        <f t="shared" si="0"/>
        <v>0</v>
      </c>
      <c r="AY26" s="145">
        <f t="shared" si="11"/>
        <v>0</v>
      </c>
      <c r="AZ26" s="146">
        <f t="shared" si="12"/>
        <v>0</v>
      </c>
      <c r="BA26" s="147">
        <f t="shared" si="13"/>
        <v>0</v>
      </c>
      <c r="BB26" s="148">
        <f t="shared" si="14"/>
        <v>0</v>
      </c>
      <c r="BC26" s="149">
        <f t="shared" si="15"/>
        <v>0</v>
      </c>
      <c r="BD26" s="150">
        <f t="shared" si="16"/>
        <v>0</v>
      </c>
      <c r="BE26" s="151">
        <f t="shared" si="17"/>
        <v>0</v>
      </c>
      <c r="BF26" s="240" t="s">
        <v>71</v>
      </c>
      <c r="BG26" s="241"/>
      <c r="BH26" s="242"/>
      <c r="BI26" s="243">
        <f aca="true" t="shared" si="80" ref="BI26:BX26">SUM(S26)/(S$303/1000)</f>
        <v>0</v>
      </c>
      <c r="BJ26" s="244">
        <f t="shared" si="80"/>
        <v>0</v>
      </c>
      <c r="BK26" s="244">
        <f t="shared" si="80"/>
        <v>0</v>
      </c>
      <c r="BL26" s="244">
        <f t="shared" si="80"/>
        <v>0</v>
      </c>
      <c r="BM26" s="244">
        <f t="shared" si="80"/>
        <v>0</v>
      </c>
      <c r="BN26" s="244">
        <f t="shared" si="80"/>
        <v>0</v>
      </c>
      <c r="BO26" s="244">
        <f t="shared" si="80"/>
        <v>0</v>
      </c>
      <c r="BP26" s="244">
        <f t="shared" si="80"/>
        <v>0</v>
      </c>
      <c r="BQ26" s="244">
        <f t="shared" si="80"/>
        <v>0</v>
      </c>
      <c r="BR26" s="244">
        <f t="shared" si="80"/>
        <v>0</v>
      </c>
      <c r="BS26" s="244">
        <f t="shared" si="80"/>
        <v>0</v>
      </c>
      <c r="BT26" s="244">
        <f t="shared" si="80"/>
        <v>0</v>
      </c>
      <c r="BU26" s="244">
        <f t="shared" si="80"/>
        <v>0</v>
      </c>
      <c r="BV26" s="244">
        <f t="shared" si="80"/>
        <v>0</v>
      </c>
      <c r="BW26" s="244">
        <f t="shared" si="80"/>
        <v>0</v>
      </c>
      <c r="BX26" s="244">
        <f t="shared" si="80"/>
        <v>0</v>
      </c>
      <c r="BY26" s="244">
        <f t="shared" si="44"/>
        <v>0</v>
      </c>
      <c r="BZ26" s="244">
        <f aca="true" t="shared" si="81" ref="BZ26:CJ26">SUM(AJ26)/(AJ$303/1000)</f>
        <v>0</v>
      </c>
      <c r="CA26" s="244">
        <f t="shared" si="81"/>
        <v>0</v>
      </c>
      <c r="CB26" s="244">
        <f t="shared" si="81"/>
        <v>0</v>
      </c>
      <c r="CC26" s="244">
        <f t="shared" si="81"/>
        <v>0</v>
      </c>
      <c r="CD26" s="244">
        <f t="shared" si="81"/>
        <v>0</v>
      </c>
      <c r="CE26" s="244">
        <f t="shared" si="81"/>
        <v>0</v>
      </c>
      <c r="CF26" s="244">
        <f t="shared" si="81"/>
        <v>0</v>
      </c>
      <c r="CG26" s="155">
        <f t="shared" si="81"/>
        <v>0</v>
      </c>
      <c r="CH26" s="155">
        <f t="shared" si="81"/>
        <v>0</v>
      </c>
      <c r="CI26" s="155">
        <f t="shared" si="81"/>
        <v>0</v>
      </c>
      <c r="CJ26" s="155">
        <f t="shared" si="81"/>
        <v>0</v>
      </c>
      <c r="CK26" s="155">
        <f t="shared" si="8"/>
        <v>0</v>
      </c>
      <c r="CL26" s="155">
        <f t="shared" si="19"/>
        <v>0</v>
      </c>
      <c r="CM26" s="245">
        <f aca="true" t="shared" si="82" ref="CM26:DG26">AVERAGE(BJ26:BL26)</f>
        <v>0</v>
      </c>
      <c r="CN26" s="246">
        <f t="shared" si="82"/>
        <v>0</v>
      </c>
      <c r="CO26" s="246">
        <f t="shared" si="82"/>
        <v>0</v>
      </c>
      <c r="CP26" s="246">
        <f t="shared" si="82"/>
        <v>0</v>
      </c>
      <c r="CQ26" s="246">
        <f t="shared" si="82"/>
        <v>0</v>
      </c>
      <c r="CR26" s="246">
        <f t="shared" si="82"/>
        <v>0</v>
      </c>
      <c r="CS26" s="246">
        <f t="shared" si="82"/>
        <v>0</v>
      </c>
      <c r="CT26" s="246">
        <f t="shared" si="82"/>
        <v>0</v>
      </c>
      <c r="CU26" s="246">
        <f t="shared" si="82"/>
        <v>0</v>
      </c>
      <c r="CV26" s="246">
        <f t="shared" si="82"/>
        <v>0</v>
      </c>
      <c r="CW26" s="246">
        <f t="shared" si="82"/>
        <v>0</v>
      </c>
      <c r="CX26" s="246">
        <f t="shared" si="82"/>
        <v>0</v>
      </c>
      <c r="CY26" s="246">
        <f t="shared" si="82"/>
        <v>0</v>
      </c>
      <c r="CZ26" s="246">
        <f t="shared" si="82"/>
        <v>0</v>
      </c>
      <c r="DA26" s="246">
        <f t="shared" si="82"/>
        <v>0</v>
      </c>
      <c r="DB26" s="246">
        <f t="shared" si="82"/>
        <v>0</v>
      </c>
      <c r="DC26" s="246">
        <f t="shared" si="82"/>
        <v>0</v>
      </c>
      <c r="DD26" s="246">
        <f t="shared" si="82"/>
        <v>0</v>
      </c>
      <c r="DE26" s="246">
        <f t="shared" si="82"/>
        <v>0</v>
      </c>
      <c r="DF26" s="246">
        <f t="shared" si="82"/>
        <v>0</v>
      </c>
      <c r="DG26" s="246">
        <f t="shared" si="82"/>
        <v>0</v>
      </c>
      <c r="DH26" s="246">
        <f t="shared" si="5"/>
        <v>0</v>
      </c>
      <c r="DI26" s="157">
        <f aca="true" t="shared" si="83" ref="DI26:DM26">AVERAGE(CF26:CH26)</f>
        <v>0</v>
      </c>
      <c r="DJ26" s="157">
        <f t="shared" si="83"/>
        <v>0</v>
      </c>
      <c r="DK26" s="157">
        <f t="shared" si="83"/>
        <v>0</v>
      </c>
      <c r="DL26" s="157">
        <f t="shared" si="83"/>
        <v>0</v>
      </c>
      <c r="DM26" s="157">
        <f t="shared" si="83"/>
        <v>0</v>
      </c>
      <c r="DN26" s="240" t="s">
        <v>71</v>
      </c>
      <c r="DO26" s="247"/>
      <c r="DP26" s="247"/>
      <c r="DQ26" s="248"/>
      <c r="DR26" s="247"/>
      <c r="DS26" s="247"/>
      <c r="DT26" s="247"/>
      <c r="DU26" s="247"/>
      <c r="DV26" s="247"/>
      <c r="DW26" s="247"/>
      <c r="DX26" s="247"/>
    </row>
    <row r="27" spans="1:121" ht="13.5" customHeight="1">
      <c r="A27" s="131">
        <v>1</v>
      </c>
      <c r="B27" s="181" t="s">
        <v>72</v>
      </c>
      <c r="C27" s="216"/>
      <c r="D27" s="216"/>
      <c r="E27" s="216"/>
      <c r="F27" s="216"/>
      <c r="G27" s="216"/>
      <c r="H27" s="216"/>
      <c r="I27" s="216"/>
      <c r="J27" s="216"/>
      <c r="K27" s="216"/>
      <c r="L27" s="216"/>
      <c r="M27" s="216"/>
      <c r="N27" s="216"/>
      <c r="O27" s="216"/>
      <c r="P27" s="216"/>
      <c r="Q27" s="216"/>
      <c r="R27" s="216"/>
      <c r="S27" s="217"/>
      <c r="T27" s="218"/>
      <c r="U27" s="218"/>
      <c r="V27" s="218"/>
      <c r="W27" s="218">
        <v>2</v>
      </c>
      <c r="X27" s="218"/>
      <c r="Y27" s="218"/>
      <c r="Z27" s="218"/>
      <c r="AA27" s="218"/>
      <c r="AB27" s="218"/>
      <c r="AC27" s="218"/>
      <c r="AD27" s="219"/>
      <c r="AE27" s="218"/>
      <c r="AF27" s="219"/>
      <c r="AG27" s="226">
        <v>0</v>
      </c>
      <c r="AH27" s="226">
        <v>0</v>
      </c>
      <c r="AI27" s="226">
        <v>0</v>
      </c>
      <c r="AJ27" s="226">
        <v>0</v>
      </c>
      <c r="AK27" s="226">
        <v>0</v>
      </c>
      <c r="AL27" s="226">
        <v>0</v>
      </c>
      <c r="AM27" s="226">
        <v>0</v>
      </c>
      <c r="AN27" s="226">
        <v>0</v>
      </c>
      <c r="AO27" s="226">
        <v>0</v>
      </c>
      <c r="AP27" s="226">
        <v>0</v>
      </c>
      <c r="AQ27" s="226">
        <v>0</v>
      </c>
      <c r="AR27" s="142"/>
      <c r="AS27" s="142"/>
      <c r="AT27" s="142">
        <v>3</v>
      </c>
      <c r="AU27" s="143">
        <v>0</v>
      </c>
      <c r="AV27" s="144">
        <v>0</v>
      </c>
      <c r="AW27" s="143"/>
      <c r="AX27" s="130">
        <f t="shared" si="0"/>
        <v>1</v>
      </c>
      <c r="AY27" s="145">
        <f t="shared" si="11"/>
        <v>0.375</v>
      </c>
      <c r="AZ27" s="146">
        <f t="shared" si="12"/>
        <v>0</v>
      </c>
      <c r="BA27" s="147">
        <f t="shared" si="13"/>
        <v>3</v>
      </c>
      <c r="BB27" s="148">
        <f t="shared" si="14"/>
        <v>2</v>
      </c>
      <c r="BC27" s="149">
        <f t="shared" si="15"/>
        <v>0.3571428571</v>
      </c>
      <c r="BD27" s="150">
        <f t="shared" si="16"/>
        <v>0</v>
      </c>
      <c r="BE27" s="151">
        <f t="shared" si="17"/>
        <v>3</v>
      </c>
      <c r="BF27" s="186" t="s">
        <v>72</v>
      </c>
      <c r="BG27" s="174">
        <v>227</v>
      </c>
      <c r="BH27" s="15">
        <v>230</v>
      </c>
      <c r="BI27" s="187">
        <f aca="true" t="shared" si="84" ref="BI27:BX27">SUM(S27)/(S$303/1000)</f>
        <v>0</v>
      </c>
      <c r="BJ27" s="155">
        <f t="shared" si="84"/>
        <v>0</v>
      </c>
      <c r="BK27" s="155">
        <f t="shared" si="84"/>
        <v>0</v>
      </c>
      <c r="BL27" s="155">
        <f t="shared" si="84"/>
        <v>0</v>
      </c>
      <c r="BM27" s="155">
        <f t="shared" si="84"/>
        <v>1.769911504</v>
      </c>
      <c r="BN27" s="155">
        <f t="shared" si="84"/>
        <v>0</v>
      </c>
      <c r="BO27" s="155">
        <f t="shared" si="84"/>
        <v>0</v>
      </c>
      <c r="BP27" s="155">
        <f t="shared" si="84"/>
        <v>0</v>
      </c>
      <c r="BQ27" s="155">
        <f t="shared" si="84"/>
        <v>0</v>
      </c>
      <c r="BR27" s="155">
        <f t="shared" si="84"/>
        <v>0</v>
      </c>
      <c r="BS27" s="155">
        <f t="shared" si="84"/>
        <v>0</v>
      </c>
      <c r="BT27" s="155">
        <f t="shared" si="84"/>
        <v>0</v>
      </c>
      <c r="BU27" s="155">
        <f t="shared" si="84"/>
        <v>0</v>
      </c>
      <c r="BV27" s="155">
        <f t="shared" si="84"/>
        <v>0</v>
      </c>
      <c r="BW27" s="155">
        <f t="shared" si="84"/>
        <v>0</v>
      </c>
      <c r="BX27" s="155">
        <f t="shared" si="84"/>
        <v>0</v>
      </c>
      <c r="BY27" s="155">
        <f t="shared" si="44"/>
        <v>0</v>
      </c>
      <c r="BZ27" s="155">
        <f aca="true" t="shared" si="85" ref="BZ27:CJ27">SUM(AJ27)/(AJ$303/1000)</f>
        <v>0</v>
      </c>
      <c r="CA27" s="155">
        <f t="shared" si="85"/>
        <v>0</v>
      </c>
      <c r="CB27" s="155">
        <f t="shared" si="85"/>
        <v>0</v>
      </c>
      <c r="CC27" s="155">
        <f t="shared" si="85"/>
        <v>0</v>
      </c>
      <c r="CD27" s="155">
        <f t="shared" si="85"/>
        <v>0</v>
      </c>
      <c r="CE27" s="155">
        <f t="shared" si="85"/>
        <v>0</v>
      </c>
      <c r="CF27" s="155">
        <f t="shared" si="85"/>
        <v>0</v>
      </c>
      <c r="CG27" s="155">
        <f t="shared" si="85"/>
        <v>0</v>
      </c>
      <c r="CH27" s="155">
        <f t="shared" si="85"/>
        <v>0</v>
      </c>
      <c r="CI27" s="155">
        <f t="shared" si="85"/>
        <v>0</v>
      </c>
      <c r="CJ27" s="155">
        <f t="shared" si="85"/>
        <v>2.262784734</v>
      </c>
      <c r="CK27" s="155">
        <f t="shared" si="8"/>
        <v>0</v>
      </c>
      <c r="CL27" s="155">
        <f t="shared" si="19"/>
        <v>0</v>
      </c>
      <c r="CM27" s="157">
        <f aca="true" t="shared" si="86" ref="CM27:DG27">AVERAGE(BJ27:BL27)</f>
        <v>0</v>
      </c>
      <c r="CN27" s="158">
        <f t="shared" si="86"/>
        <v>0.5899705015</v>
      </c>
      <c r="CO27" s="158">
        <f t="shared" si="86"/>
        <v>0.5899705015</v>
      </c>
      <c r="CP27" s="158">
        <f t="shared" si="86"/>
        <v>0.5899705015</v>
      </c>
      <c r="CQ27" s="158">
        <f t="shared" si="86"/>
        <v>0</v>
      </c>
      <c r="CR27" s="158">
        <f t="shared" si="86"/>
        <v>0</v>
      </c>
      <c r="CS27" s="157">
        <f t="shared" si="86"/>
        <v>0</v>
      </c>
      <c r="CT27" s="157">
        <f t="shared" si="86"/>
        <v>0</v>
      </c>
      <c r="CU27" s="157">
        <f t="shared" si="86"/>
        <v>0</v>
      </c>
      <c r="CV27" s="157">
        <f t="shared" si="86"/>
        <v>0</v>
      </c>
      <c r="CW27" s="157">
        <f t="shared" si="86"/>
        <v>0</v>
      </c>
      <c r="CX27" s="157">
        <f t="shared" si="86"/>
        <v>0</v>
      </c>
      <c r="CY27" s="157">
        <f t="shared" si="86"/>
        <v>0</v>
      </c>
      <c r="CZ27" s="157">
        <f t="shared" si="86"/>
        <v>0</v>
      </c>
      <c r="DA27" s="157">
        <f t="shared" si="86"/>
        <v>0</v>
      </c>
      <c r="DB27" s="157">
        <f t="shared" si="86"/>
        <v>0</v>
      </c>
      <c r="DC27" s="157">
        <f t="shared" si="86"/>
        <v>0</v>
      </c>
      <c r="DD27" s="157">
        <f t="shared" si="86"/>
        <v>0</v>
      </c>
      <c r="DE27" s="157">
        <f t="shared" si="86"/>
        <v>0</v>
      </c>
      <c r="DF27" s="157">
        <f t="shared" si="86"/>
        <v>0</v>
      </c>
      <c r="DG27" s="157">
        <f t="shared" si="86"/>
        <v>0</v>
      </c>
      <c r="DH27" s="157">
        <f t="shared" si="5"/>
        <v>0</v>
      </c>
      <c r="DI27" s="157">
        <f aca="true" t="shared" si="87" ref="DI27:DM27">AVERAGE(CF27:CH27)</f>
        <v>0</v>
      </c>
      <c r="DJ27" s="157">
        <f t="shared" si="87"/>
        <v>0</v>
      </c>
      <c r="DK27" s="157">
        <f t="shared" si="87"/>
        <v>0.7542615779</v>
      </c>
      <c r="DL27" s="157">
        <f t="shared" si="87"/>
        <v>0.7542615779</v>
      </c>
      <c r="DM27" s="157">
        <f t="shared" si="87"/>
        <v>0.7542615779</v>
      </c>
      <c r="DN27" s="188" t="s">
        <v>72</v>
      </c>
      <c r="DO27" s="23"/>
      <c r="DP27" s="23"/>
      <c r="DQ27" s="24"/>
    </row>
    <row r="28" spans="1:121" ht="13.5" customHeight="1">
      <c r="A28" s="131">
        <v>1</v>
      </c>
      <c r="B28" s="181" t="s">
        <v>73</v>
      </c>
      <c r="C28" s="216"/>
      <c r="D28" s="216"/>
      <c r="E28" s="216"/>
      <c r="F28" s="216"/>
      <c r="G28" s="216"/>
      <c r="H28" s="216"/>
      <c r="I28" s="216"/>
      <c r="J28" s="216"/>
      <c r="K28" s="216"/>
      <c r="L28" s="216"/>
      <c r="M28" s="216"/>
      <c r="N28" s="216"/>
      <c r="O28" s="216"/>
      <c r="P28" s="216"/>
      <c r="Q28" s="216"/>
      <c r="R28" s="216"/>
      <c r="S28" s="217"/>
      <c r="T28" s="218"/>
      <c r="U28" s="218"/>
      <c r="V28" s="218"/>
      <c r="W28" s="218"/>
      <c r="X28" s="218"/>
      <c r="Y28" s="218"/>
      <c r="Z28" s="218"/>
      <c r="AA28" s="218"/>
      <c r="AB28" s="218"/>
      <c r="AC28" s="218"/>
      <c r="AD28" s="219"/>
      <c r="AE28" s="218"/>
      <c r="AF28" s="219"/>
      <c r="AG28" s="226">
        <v>0</v>
      </c>
      <c r="AH28" s="226">
        <v>0</v>
      </c>
      <c r="AI28" s="226">
        <v>0</v>
      </c>
      <c r="AJ28" s="226">
        <v>0</v>
      </c>
      <c r="AK28" s="226">
        <v>0</v>
      </c>
      <c r="AL28" s="226">
        <v>0</v>
      </c>
      <c r="AM28" s="228">
        <v>1</v>
      </c>
      <c r="AN28" s="226">
        <v>0</v>
      </c>
      <c r="AO28" s="226">
        <v>0</v>
      </c>
      <c r="AP28" s="226">
        <v>0</v>
      </c>
      <c r="AQ28" s="226">
        <v>0</v>
      </c>
      <c r="AR28" s="142"/>
      <c r="AS28" s="142"/>
      <c r="AT28" s="142">
        <v>0</v>
      </c>
      <c r="AU28" s="143">
        <v>0</v>
      </c>
      <c r="AV28" s="144">
        <v>0</v>
      </c>
      <c r="AW28" s="143"/>
      <c r="AX28" s="130">
        <f t="shared" si="0"/>
        <v>1</v>
      </c>
      <c r="AY28" s="145">
        <f t="shared" si="11"/>
        <v>0.125</v>
      </c>
      <c r="AZ28" s="146">
        <f t="shared" si="12"/>
        <v>0</v>
      </c>
      <c r="BA28" s="147">
        <f t="shared" si="13"/>
        <v>1</v>
      </c>
      <c r="BB28" s="148">
        <f t="shared" si="14"/>
        <v>1</v>
      </c>
      <c r="BC28" s="149">
        <f t="shared" si="15"/>
        <v>0.07692307692</v>
      </c>
      <c r="BD28" s="150">
        <f t="shared" si="16"/>
        <v>0</v>
      </c>
      <c r="BE28" s="151">
        <f t="shared" si="17"/>
        <v>1</v>
      </c>
      <c r="BF28" s="186" t="s">
        <v>73</v>
      </c>
      <c r="BG28" s="174"/>
      <c r="BH28" s="15"/>
      <c r="BI28" s="187">
        <f aca="true" t="shared" si="88" ref="BI28:BX28">SUM(S28)/(S$303/1000)</f>
        <v>0</v>
      </c>
      <c r="BJ28" s="155">
        <f t="shared" si="88"/>
        <v>0</v>
      </c>
      <c r="BK28" s="155">
        <f t="shared" si="88"/>
        <v>0</v>
      </c>
      <c r="BL28" s="155">
        <f t="shared" si="88"/>
        <v>0</v>
      </c>
      <c r="BM28" s="155">
        <f t="shared" si="88"/>
        <v>0</v>
      </c>
      <c r="BN28" s="155">
        <f t="shared" si="88"/>
        <v>0</v>
      </c>
      <c r="BO28" s="155">
        <f t="shared" si="88"/>
        <v>0</v>
      </c>
      <c r="BP28" s="155">
        <f t="shared" si="88"/>
        <v>0</v>
      </c>
      <c r="BQ28" s="155">
        <f t="shared" si="88"/>
        <v>0</v>
      </c>
      <c r="BR28" s="155">
        <f t="shared" si="88"/>
        <v>0</v>
      </c>
      <c r="BS28" s="155">
        <f t="shared" si="88"/>
        <v>0</v>
      </c>
      <c r="BT28" s="155">
        <f t="shared" si="88"/>
        <v>0</v>
      </c>
      <c r="BU28" s="155">
        <f t="shared" si="88"/>
        <v>0</v>
      </c>
      <c r="BV28" s="155">
        <f t="shared" si="88"/>
        <v>0</v>
      </c>
      <c r="BW28" s="155">
        <f t="shared" si="88"/>
        <v>0</v>
      </c>
      <c r="BX28" s="155">
        <f t="shared" si="88"/>
        <v>0</v>
      </c>
      <c r="BY28" s="155">
        <f t="shared" si="44"/>
        <v>0</v>
      </c>
      <c r="BZ28" s="155">
        <f aca="true" t="shared" si="89" ref="BZ28:CJ28">SUM(AJ28)/(AJ$303/1000)</f>
        <v>0</v>
      </c>
      <c r="CA28" s="155">
        <f t="shared" si="89"/>
        <v>0</v>
      </c>
      <c r="CB28" s="155">
        <f t="shared" si="89"/>
        <v>0</v>
      </c>
      <c r="CC28" s="155">
        <f t="shared" si="89"/>
        <v>0.7366482505</v>
      </c>
      <c r="CD28" s="155">
        <f t="shared" si="89"/>
        <v>0</v>
      </c>
      <c r="CE28" s="155">
        <f t="shared" si="89"/>
        <v>0</v>
      </c>
      <c r="CF28" s="155">
        <f t="shared" si="89"/>
        <v>0</v>
      </c>
      <c r="CG28" s="155">
        <f t="shared" si="89"/>
        <v>0</v>
      </c>
      <c r="CH28" s="155">
        <f t="shared" si="89"/>
        <v>0</v>
      </c>
      <c r="CI28" s="155">
        <f t="shared" si="89"/>
        <v>0</v>
      </c>
      <c r="CJ28" s="155">
        <f t="shared" si="89"/>
        <v>0</v>
      </c>
      <c r="CK28" s="155">
        <f t="shared" si="8"/>
        <v>0</v>
      </c>
      <c r="CL28" s="155">
        <f t="shared" si="19"/>
        <v>0</v>
      </c>
      <c r="CM28" s="157">
        <f aca="true" t="shared" si="90" ref="CM28:DG28">AVERAGE(BJ28:BL28)</f>
        <v>0</v>
      </c>
      <c r="CN28" s="158">
        <f t="shared" si="90"/>
        <v>0</v>
      </c>
      <c r="CO28" s="158">
        <f t="shared" si="90"/>
        <v>0</v>
      </c>
      <c r="CP28" s="158">
        <f t="shared" si="90"/>
        <v>0</v>
      </c>
      <c r="CQ28" s="158">
        <f t="shared" si="90"/>
        <v>0</v>
      </c>
      <c r="CR28" s="158">
        <f t="shared" si="90"/>
        <v>0</v>
      </c>
      <c r="CS28" s="157">
        <f t="shared" si="90"/>
        <v>0</v>
      </c>
      <c r="CT28" s="157">
        <f t="shared" si="90"/>
        <v>0</v>
      </c>
      <c r="CU28" s="157">
        <f t="shared" si="90"/>
        <v>0</v>
      </c>
      <c r="CV28" s="157">
        <f t="shared" si="90"/>
        <v>0</v>
      </c>
      <c r="CW28" s="157">
        <f t="shared" si="90"/>
        <v>0</v>
      </c>
      <c r="CX28" s="157">
        <f t="shared" si="90"/>
        <v>0</v>
      </c>
      <c r="CY28" s="157">
        <f t="shared" si="90"/>
        <v>0</v>
      </c>
      <c r="CZ28" s="157">
        <f t="shared" si="90"/>
        <v>0</v>
      </c>
      <c r="DA28" s="157">
        <f t="shared" si="90"/>
        <v>0</v>
      </c>
      <c r="DB28" s="157">
        <f t="shared" si="90"/>
        <v>0</v>
      </c>
      <c r="DC28" s="157">
        <f t="shared" si="90"/>
        <v>0</v>
      </c>
      <c r="DD28" s="157">
        <f t="shared" si="90"/>
        <v>0.2455494168</v>
      </c>
      <c r="DE28" s="157">
        <f t="shared" si="90"/>
        <v>0.2455494168</v>
      </c>
      <c r="DF28" s="157">
        <f t="shared" si="90"/>
        <v>0.2455494168</v>
      </c>
      <c r="DG28" s="157">
        <f t="shared" si="90"/>
        <v>0</v>
      </c>
      <c r="DH28" s="157">
        <f t="shared" si="5"/>
        <v>0</v>
      </c>
      <c r="DI28" s="157">
        <f aca="true" t="shared" si="91" ref="DI28:DM28">AVERAGE(CF28:CH28)</f>
        <v>0</v>
      </c>
      <c r="DJ28" s="157">
        <f t="shared" si="91"/>
        <v>0</v>
      </c>
      <c r="DK28" s="157">
        <f t="shared" si="91"/>
        <v>0</v>
      </c>
      <c r="DL28" s="157">
        <f t="shared" si="91"/>
        <v>0</v>
      </c>
      <c r="DM28" s="157">
        <f t="shared" si="91"/>
        <v>0</v>
      </c>
      <c r="DN28" s="188" t="s">
        <v>73</v>
      </c>
      <c r="DO28" s="23"/>
      <c r="DP28" s="23"/>
      <c r="DQ28" s="24"/>
    </row>
    <row r="29" spans="1:121" ht="13.5" customHeight="1">
      <c r="A29" s="131">
        <v>1</v>
      </c>
      <c r="B29" s="181" t="s">
        <v>74</v>
      </c>
      <c r="C29" s="216"/>
      <c r="D29" s="216"/>
      <c r="E29" s="216"/>
      <c r="F29" s="216"/>
      <c r="G29" s="216"/>
      <c r="H29" s="216"/>
      <c r="I29" s="216"/>
      <c r="J29" s="216"/>
      <c r="K29" s="216"/>
      <c r="L29" s="216"/>
      <c r="M29" s="216"/>
      <c r="N29" s="216"/>
      <c r="O29" s="216"/>
      <c r="P29" s="216"/>
      <c r="Q29" s="216"/>
      <c r="R29" s="216"/>
      <c r="S29" s="217"/>
      <c r="T29" s="218">
        <v>1</v>
      </c>
      <c r="U29" s="218"/>
      <c r="V29" s="218"/>
      <c r="W29" s="218"/>
      <c r="X29" s="218"/>
      <c r="Y29" s="218"/>
      <c r="Z29" s="218"/>
      <c r="AA29" s="218"/>
      <c r="AB29" s="218"/>
      <c r="AC29" s="218"/>
      <c r="AD29" s="219">
        <v>1</v>
      </c>
      <c r="AE29" s="220"/>
      <c r="AF29" s="219"/>
      <c r="AG29" s="226">
        <v>0</v>
      </c>
      <c r="AH29" s="226">
        <v>0</v>
      </c>
      <c r="AI29" s="226">
        <v>0</v>
      </c>
      <c r="AJ29" s="185">
        <v>5</v>
      </c>
      <c r="AK29" s="226">
        <v>0</v>
      </c>
      <c r="AL29" s="185">
        <v>1</v>
      </c>
      <c r="AM29" s="226">
        <v>0</v>
      </c>
      <c r="AN29" s="226">
        <v>0</v>
      </c>
      <c r="AO29" s="226">
        <v>0</v>
      </c>
      <c r="AP29" s="226">
        <v>0</v>
      </c>
      <c r="AQ29" s="226">
        <v>0</v>
      </c>
      <c r="AR29" s="142">
        <v>1</v>
      </c>
      <c r="AS29" s="142"/>
      <c r="AT29" s="142">
        <v>0</v>
      </c>
      <c r="AU29" s="143">
        <v>0</v>
      </c>
      <c r="AV29" s="144">
        <v>0</v>
      </c>
      <c r="AW29" s="143"/>
      <c r="AX29" s="130">
        <f t="shared" si="0"/>
        <v>2</v>
      </c>
      <c r="AY29" s="145">
        <f t="shared" si="11"/>
        <v>0.2222222222</v>
      </c>
      <c r="AZ29" s="146">
        <f t="shared" si="12"/>
        <v>0</v>
      </c>
      <c r="BA29" s="147">
        <f t="shared" si="13"/>
        <v>1</v>
      </c>
      <c r="BB29" s="148">
        <f t="shared" si="14"/>
        <v>5</v>
      </c>
      <c r="BC29" s="149">
        <f t="shared" si="15"/>
        <v>0.5625</v>
      </c>
      <c r="BD29" s="150">
        <f t="shared" si="16"/>
        <v>0</v>
      </c>
      <c r="BE29" s="151">
        <f t="shared" si="17"/>
        <v>5</v>
      </c>
      <c r="BF29" s="186" t="s">
        <v>74</v>
      </c>
      <c r="BG29" s="174">
        <v>228</v>
      </c>
      <c r="BH29" s="15">
        <v>231</v>
      </c>
      <c r="BI29" s="187">
        <f aca="true" t="shared" si="92" ref="BI29:BX29">SUM(S29)/(S$303/1000)</f>
        <v>0</v>
      </c>
      <c r="BJ29" s="155">
        <f t="shared" si="92"/>
        <v>0.9478672986</v>
      </c>
      <c r="BK29" s="155">
        <f t="shared" si="92"/>
        <v>0</v>
      </c>
      <c r="BL29" s="155">
        <f t="shared" si="92"/>
        <v>0</v>
      </c>
      <c r="BM29" s="155">
        <f t="shared" si="92"/>
        <v>0</v>
      </c>
      <c r="BN29" s="155">
        <f t="shared" si="92"/>
        <v>0</v>
      </c>
      <c r="BO29" s="155">
        <f t="shared" si="92"/>
        <v>0</v>
      </c>
      <c r="BP29" s="155">
        <f t="shared" si="92"/>
        <v>0</v>
      </c>
      <c r="BQ29" s="155">
        <f t="shared" si="92"/>
        <v>0</v>
      </c>
      <c r="BR29" s="155">
        <f t="shared" si="92"/>
        <v>0</v>
      </c>
      <c r="BS29" s="155">
        <f t="shared" si="92"/>
        <v>0</v>
      </c>
      <c r="BT29" s="155">
        <f t="shared" si="92"/>
        <v>1.038961039</v>
      </c>
      <c r="BU29" s="155">
        <f t="shared" si="92"/>
        <v>0</v>
      </c>
      <c r="BV29" s="155">
        <f t="shared" si="92"/>
        <v>0</v>
      </c>
      <c r="BW29" s="155">
        <f t="shared" si="92"/>
        <v>0</v>
      </c>
      <c r="BX29" s="155">
        <f t="shared" si="92"/>
        <v>0</v>
      </c>
      <c r="BY29" s="155">
        <f t="shared" si="44"/>
        <v>0</v>
      </c>
      <c r="BZ29" s="155">
        <f aca="true" t="shared" si="93" ref="BZ29:CJ29">SUM(AJ29)/(AJ$303/1000)</f>
        <v>3.96039604</v>
      </c>
      <c r="CA29" s="155">
        <f t="shared" si="93"/>
        <v>0</v>
      </c>
      <c r="CB29" s="155">
        <f t="shared" si="93"/>
        <v>0.8077544426</v>
      </c>
      <c r="CC29" s="155">
        <f t="shared" si="93"/>
        <v>0</v>
      </c>
      <c r="CD29" s="155">
        <f t="shared" si="93"/>
        <v>0</v>
      </c>
      <c r="CE29" s="155">
        <f t="shared" si="93"/>
        <v>0</v>
      </c>
      <c r="CF29" s="155">
        <f t="shared" si="93"/>
        <v>0</v>
      </c>
      <c r="CG29" s="155">
        <f t="shared" si="93"/>
        <v>0</v>
      </c>
      <c r="CH29" s="155">
        <f t="shared" si="93"/>
        <v>0.7482229704</v>
      </c>
      <c r="CI29" s="155">
        <f t="shared" si="93"/>
        <v>0</v>
      </c>
      <c r="CJ29" s="155">
        <f t="shared" si="93"/>
        <v>0</v>
      </c>
      <c r="CK29" s="155">
        <f t="shared" si="8"/>
        <v>0</v>
      </c>
      <c r="CL29" s="155">
        <f t="shared" si="19"/>
        <v>0</v>
      </c>
      <c r="CM29" s="157">
        <f aca="true" t="shared" si="94" ref="CM29:DG29">AVERAGE(BJ29:BL29)</f>
        <v>0.3159557662</v>
      </c>
      <c r="CN29" s="157">
        <f t="shared" si="94"/>
        <v>0</v>
      </c>
      <c r="CO29" s="157">
        <f t="shared" si="94"/>
        <v>0</v>
      </c>
      <c r="CP29" s="157">
        <f t="shared" si="94"/>
        <v>0</v>
      </c>
      <c r="CQ29" s="157">
        <f t="shared" si="94"/>
        <v>0</v>
      </c>
      <c r="CR29" s="157">
        <f t="shared" si="94"/>
        <v>0</v>
      </c>
      <c r="CS29" s="157">
        <f t="shared" si="94"/>
        <v>0</v>
      </c>
      <c r="CT29" s="157">
        <f t="shared" si="94"/>
        <v>0</v>
      </c>
      <c r="CU29" s="157">
        <f t="shared" si="94"/>
        <v>0.3463203463</v>
      </c>
      <c r="CV29" s="157">
        <f t="shared" si="94"/>
        <v>0.3463203463</v>
      </c>
      <c r="CW29" s="157">
        <f t="shared" si="94"/>
        <v>0.3463203463</v>
      </c>
      <c r="CX29" s="157">
        <f t="shared" si="94"/>
        <v>0</v>
      </c>
      <c r="CY29" s="157">
        <f t="shared" si="94"/>
        <v>0</v>
      </c>
      <c r="CZ29" s="157">
        <f t="shared" si="94"/>
        <v>0</v>
      </c>
      <c r="DA29" s="158">
        <f t="shared" si="94"/>
        <v>1.320132013</v>
      </c>
      <c r="DB29" s="157">
        <f t="shared" si="94"/>
        <v>1.320132013</v>
      </c>
      <c r="DC29" s="157">
        <f t="shared" si="94"/>
        <v>1.589383494</v>
      </c>
      <c r="DD29" s="157">
        <f t="shared" si="94"/>
        <v>0.2692514809</v>
      </c>
      <c r="DE29" s="157">
        <f t="shared" si="94"/>
        <v>0.2692514809</v>
      </c>
      <c r="DF29" s="157">
        <f t="shared" si="94"/>
        <v>0</v>
      </c>
      <c r="DG29" s="157">
        <f t="shared" si="94"/>
        <v>0</v>
      </c>
      <c r="DH29" s="157">
        <f t="shared" si="5"/>
        <v>0</v>
      </c>
      <c r="DI29" s="157">
        <f aca="true" t="shared" si="95" ref="DI29:DM29">AVERAGE(CF29:CH29)</f>
        <v>0.2494076568</v>
      </c>
      <c r="DJ29" s="157">
        <f t="shared" si="95"/>
        <v>0.2494076568</v>
      </c>
      <c r="DK29" s="157">
        <f t="shared" si="95"/>
        <v>0.2494076568</v>
      </c>
      <c r="DL29" s="157">
        <f t="shared" si="95"/>
        <v>0</v>
      </c>
      <c r="DM29" s="157">
        <f t="shared" si="95"/>
        <v>0</v>
      </c>
      <c r="DN29" s="188" t="s">
        <v>74</v>
      </c>
      <c r="DO29" s="23"/>
      <c r="DP29" s="23"/>
      <c r="DQ29" s="24"/>
    </row>
    <row r="30" spans="1:121" ht="13.5" customHeight="1">
      <c r="A30" s="131">
        <v>1</v>
      </c>
      <c r="B30" s="181" t="s">
        <v>75</v>
      </c>
      <c r="C30" s="216">
        <v>1</v>
      </c>
      <c r="D30" s="216"/>
      <c r="E30" s="216"/>
      <c r="F30" s="216"/>
      <c r="G30" s="216"/>
      <c r="H30" s="216"/>
      <c r="I30" s="216"/>
      <c r="J30" s="216"/>
      <c r="K30" s="216"/>
      <c r="L30" s="216"/>
      <c r="M30" s="216"/>
      <c r="N30" s="216"/>
      <c r="O30" s="216"/>
      <c r="P30" s="216"/>
      <c r="Q30" s="216"/>
      <c r="R30" s="216"/>
      <c r="S30" s="217"/>
      <c r="T30" s="218"/>
      <c r="U30" s="218"/>
      <c r="V30" s="218"/>
      <c r="W30" s="218"/>
      <c r="X30" s="218"/>
      <c r="Y30" s="218">
        <v>3</v>
      </c>
      <c r="Z30" s="218"/>
      <c r="AA30" s="218"/>
      <c r="AB30" s="218"/>
      <c r="AC30" s="218"/>
      <c r="AD30" s="219"/>
      <c r="AE30" s="218"/>
      <c r="AF30" s="219"/>
      <c r="AG30" s="222">
        <v>0</v>
      </c>
      <c r="AH30" s="226">
        <v>0</v>
      </c>
      <c r="AI30" s="226">
        <v>0</v>
      </c>
      <c r="AJ30" s="226">
        <v>0</v>
      </c>
      <c r="AK30" s="226">
        <v>0</v>
      </c>
      <c r="AL30" s="226">
        <v>0</v>
      </c>
      <c r="AM30" s="226">
        <v>0</v>
      </c>
      <c r="AN30" s="226">
        <v>0</v>
      </c>
      <c r="AO30" s="226">
        <v>0</v>
      </c>
      <c r="AP30" s="226">
        <v>0</v>
      </c>
      <c r="AQ30" s="230">
        <v>1</v>
      </c>
      <c r="AR30" s="142">
        <v>1</v>
      </c>
      <c r="AS30" s="142"/>
      <c r="AT30" s="142"/>
      <c r="AU30" s="143">
        <v>0</v>
      </c>
      <c r="AV30" s="144">
        <v>0</v>
      </c>
      <c r="AW30" s="143"/>
      <c r="AX30" s="130">
        <f t="shared" si="0"/>
        <v>2</v>
      </c>
      <c r="AY30" s="145">
        <f t="shared" si="11"/>
        <v>0.25</v>
      </c>
      <c r="AZ30" s="146">
        <f t="shared" si="12"/>
        <v>0</v>
      </c>
      <c r="BA30" s="147">
        <f t="shared" si="13"/>
        <v>1</v>
      </c>
      <c r="BB30" s="148">
        <f t="shared" si="14"/>
        <v>4</v>
      </c>
      <c r="BC30" s="149">
        <f t="shared" si="15"/>
        <v>0.4</v>
      </c>
      <c r="BD30" s="150">
        <f t="shared" si="16"/>
        <v>0</v>
      </c>
      <c r="BE30" s="151">
        <f t="shared" si="17"/>
        <v>3</v>
      </c>
      <c r="BF30" s="186" t="s">
        <v>75</v>
      </c>
      <c r="BG30" s="174"/>
      <c r="BH30" s="15"/>
      <c r="BI30" s="187"/>
      <c r="BJ30" s="155"/>
      <c r="BK30" s="155"/>
      <c r="BL30" s="155"/>
      <c r="BM30" s="155"/>
      <c r="BN30" s="155"/>
      <c r="BO30" s="155"/>
      <c r="BP30" s="155"/>
      <c r="BQ30" s="155"/>
      <c r="BR30" s="155"/>
      <c r="BS30" s="155"/>
      <c r="BT30" s="155"/>
      <c r="BU30" s="155"/>
      <c r="BV30" s="155"/>
      <c r="BW30" s="155">
        <f>SUM(AG30)/(AG$303/1000)</f>
        <v>0</v>
      </c>
      <c r="BX30" s="155"/>
      <c r="BY30" s="155"/>
      <c r="BZ30" s="155"/>
      <c r="CA30" s="155"/>
      <c r="CB30" s="155"/>
      <c r="CC30" s="155"/>
      <c r="CD30" s="155"/>
      <c r="CE30" s="155"/>
      <c r="CF30" s="155"/>
      <c r="CG30" s="155">
        <f aca="true" t="shared" si="96" ref="CG30:CJ30">SUM(AQ30)/(AQ$303/1000)</f>
        <v>0.7369196758</v>
      </c>
      <c r="CH30" s="155">
        <f t="shared" si="96"/>
        <v>0.7482229704</v>
      </c>
      <c r="CI30" s="155">
        <f t="shared" si="96"/>
        <v>0</v>
      </c>
      <c r="CJ30" s="155">
        <f t="shared" si="96"/>
        <v>0</v>
      </c>
      <c r="CK30" s="155">
        <f t="shared" si="8"/>
        <v>0</v>
      </c>
      <c r="CL30" s="155">
        <f t="shared" si="19"/>
        <v>0</v>
      </c>
      <c r="CM30" s="157"/>
      <c r="CN30" s="158"/>
      <c r="CO30" s="158"/>
      <c r="CP30" s="158"/>
      <c r="CQ30" s="158"/>
      <c r="CR30" s="158"/>
      <c r="CS30" s="157"/>
      <c r="CT30" s="157"/>
      <c r="CU30" s="157"/>
      <c r="CV30" s="157"/>
      <c r="CW30" s="157"/>
      <c r="CX30" s="157"/>
      <c r="CY30" s="157"/>
      <c r="CZ30" s="157"/>
      <c r="DA30" s="157"/>
      <c r="DB30" s="157"/>
      <c r="DC30" s="157"/>
      <c r="DD30" s="157"/>
      <c r="DE30" s="157"/>
      <c r="DF30" s="157"/>
      <c r="DG30" s="157"/>
      <c r="DH30" s="157"/>
      <c r="DI30" s="157">
        <f aca="true" t="shared" si="97" ref="DI30:DM30">AVERAGE(CF30:CH30)</f>
        <v>0.7425713231</v>
      </c>
      <c r="DJ30" s="157">
        <f t="shared" si="97"/>
        <v>0.4950475487</v>
      </c>
      <c r="DK30" s="157">
        <f t="shared" si="97"/>
        <v>0.2494076568</v>
      </c>
      <c r="DL30" s="157">
        <f t="shared" si="97"/>
        <v>0</v>
      </c>
      <c r="DM30" s="157">
        <f t="shared" si="97"/>
        <v>0</v>
      </c>
      <c r="DN30" s="188" t="s">
        <v>75</v>
      </c>
      <c r="DO30" s="23"/>
      <c r="DP30" s="23"/>
      <c r="DQ30" s="24"/>
    </row>
    <row r="31" spans="1:121" ht="13.5" customHeight="1">
      <c r="A31" s="131">
        <v>1</v>
      </c>
      <c r="B31" s="181" t="s">
        <v>76</v>
      </c>
      <c r="C31" s="216">
        <v>1</v>
      </c>
      <c r="D31" s="216"/>
      <c r="E31" s="216">
        <v>1</v>
      </c>
      <c r="F31" s="216"/>
      <c r="G31" s="216"/>
      <c r="H31" s="216"/>
      <c r="I31" s="216"/>
      <c r="J31" s="216"/>
      <c r="K31" s="216"/>
      <c r="L31" s="216"/>
      <c r="M31" s="216"/>
      <c r="N31" s="216"/>
      <c r="O31" s="216"/>
      <c r="P31" s="216"/>
      <c r="Q31" s="216">
        <v>1</v>
      </c>
      <c r="R31" s="216"/>
      <c r="S31" s="217"/>
      <c r="T31" s="218"/>
      <c r="U31" s="218">
        <v>1</v>
      </c>
      <c r="V31" s="218" t="s">
        <v>49</v>
      </c>
      <c r="W31" s="218" t="s">
        <v>49</v>
      </c>
      <c r="X31" s="218">
        <v>1</v>
      </c>
      <c r="Y31" s="218">
        <v>3</v>
      </c>
      <c r="Z31" s="218"/>
      <c r="AA31" s="218"/>
      <c r="AB31" s="218">
        <v>4</v>
      </c>
      <c r="AC31" s="220" t="s">
        <v>49</v>
      </c>
      <c r="AD31" s="221">
        <v>2</v>
      </c>
      <c r="AE31" s="218">
        <v>3</v>
      </c>
      <c r="AF31" s="219">
        <v>1</v>
      </c>
      <c r="AG31" s="226">
        <v>0</v>
      </c>
      <c r="AH31" s="223">
        <v>2</v>
      </c>
      <c r="AI31" s="226">
        <v>0</v>
      </c>
      <c r="AJ31" s="185">
        <v>3</v>
      </c>
      <c r="AK31" s="185">
        <v>4</v>
      </c>
      <c r="AL31" s="185">
        <v>2</v>
      </c>
      <c r="AM31" s="185">
        <v>6</v>
      </c>
      <c r="AN31" s="226">
        <v>0</v>
      </c>
      <c r="AO31" s="226">
        <v>0</v>
      </c>
      <c r="AP31" s="226">
        <v>0</v>
      </c>
      <c r="AQ31" s="225">
        <v>4</v>
      </c>
      <c r="AR31" s="142">
        <v>3</v>
      </c>
      <c r="AS31" s="142"/>
      <c r="AT31" s="142"/>
      <c r="AU31" s="143">
        <v>6</v>
      </c>
      <c r="AV31" s="144">
        <v>0</v>
      </c>
      <c r="AW31" s="143"/>
      <c r="AX31" s="130">
        <f t="shared" si="0"/>
        <v>5</v>
      </c>
      <c r="AY31" s="145">
        <f t="shared" si="11"/>
        <v>2.625</v>
      </c>
      <c r="AZ31" s="146">
        <f t="shared" si="12"/>
        <v>0</v>
      </c>
      <c r="BA31" s="147">
        <f t="shared" si="13"/>
        <v>6</v>
      </c>
      <c r="BB31" s="148">
        <f t="shared" si="14"/>
        <v>18</v>
      </c>
      <c r="BC31" s="149">
        <f t="shared" si="15"/>
        <v>2.086956522</v>
      </c>
      <c r="BD31" s="150">
        <f t="shared" si="16"/>
        <v>0</v>
      </c>
      <c r="BE31" s="151">
        <f t="shared" si="17"/>
        <v>6</v>
      </c>
      <c r="BF31" s="186" t="s">
        <v>76</v>
      </c>
      <c r="BG31" s="174">
        <v>186</v>
      </c>
      <c r="BH31" s="15">
        <v>199</v>
      </c>
      <c r="BI31" s="187">
        <f aca="true" t="shared" si="98" ref="BI31:BX31">SUM(S31)/(S$303/1000)</f>
        <v>0</v>
      </c>
      <c r="BJ31" s="155">
        <f t="shared" si="98"/>
        <v>0</v>
      </c>
      <c r="BK31" s="155">
        <f t="shared" si="98"/>
        <v>0.9652509653</v>
      </c>
      <c r="BL31" s="155">
        <f t="shared" si="98"/>
        <v>0</v>
      </c>
      <c r="BM31" s="155">
        <f t="shared" si="98"/>
        <v>0</v>
      </c>
      <c r="BN31" s="155">
        <f t="shared" si="98"/>
        <v>0.8920606601</v>
      </c>
      <c r="BO31" s="155">
        <f t="shared" si="98"/>
        <v>2.955665025</v>
      </c>
      <c r="BP31" s="155">
        <f t="shared" si="98"/>
        <v>0</v>
      </c>
      <c r="BQ31" s="155">
        <f t="shared" si="98"/>
        <v>0</v>
      </c>
      <c r="BR31" s="155">
        <f t="shared" si="98"/>
        <v>3.668042182</v>
      </c>
      <c r="BS31" s="155">
        <f t="shared" si="98"/>
        <v>0</v>
      </c>
      <c r="BT31" s="155">
        <f t="shared" si="98"/>
        <v>2.077922078</v>
      </c>
      <c r="BU31" s="155">
        <f t="shared" si="98"/>
        <v>2.564102564</v>
      </c>
      <c r="BV31" s="155">
        <f t="shared" si="98"/>
        <v>0.7840062721</v>
      </c>
      <c r="BW31" s="155">
        <f t="shared" si="98"/>
        <v>0</v>
      </c>
      <c r="BX31" s="155">
        <f t="shared" si="98"/>
        <v>1.549786904</v>
      </c>
      <c r="BY31" s="155">
        <f>SUM(AI31)/(AI$301/1000)</f>
        <v>0</v>
      </c>
      <c r="BZ31" s="155">
        <f aca="true" t="shared" si="99" ref="BZ31:CJ31">SUM(AJ31)/(AJ$303/1000)</f>
        <v>2.376237624</v>
      </c>
      <c r="CA31" s="155">
        <f t="shared" si="99"/>
        <v>3.2800328</v>
      </c>
      <c r="CB31" s="155">
        <f t="shared" si="99"/>
        <v>1.615508885</v>
      </c>
      <c r="CC31" s="155">
        <f t="shared" si="99"/>
        <v>4.419889503</v>
      </c>
      <c r="CD31" s="155">
        <f t="shared" si="99"/>
        <v>0</v>
      </c>
      <c r="CE31" s="155">
        <f t="shared" si="99"/>
        <v>0</v>
      </c>
      <c r="CF31" s="155">
        <f t="shared" si="99"/>
        <v>0</v>
      </c>
      <c r="CG31" s="155">
        <f t="shared" si="99"/>
        <v>2.947678703</v>
      </c>
      <c r="CH31" s="155">
        <f t="shared" si="99"/>
        <v>2.244668911</v>
      </c>
      <c r="CI31" s="155">
        <f t="shared" si="99"/>
        <v>0</v>
      </c>
      <c r="CJ31" s="155">
        <f t="shared" si="99"/>
        <v>0</v>
      </c>
      <c r="CK31" s="155">
        <f t="shared" si="8"/>
        <v>3.983931476</v>
      </c>
      <c r="CL31" s="155">
        <f t="shared" si="19"/>
        <v>0</v>
      </c>
      <c r="CM31" s="157">
        <f aca="true" t="shared" si="100" ref="CM31:DG31">AVERAGE(BJ31:BL31)</f>
        <v>0.3217503218</v>
      </c>
      <c r="CN31" s="157">
        <f t="shared" si="100"/>
        <v>0.3217503218</v>
      </c>
      <c r="CO31" s="158">
        <f t="shared" si="100"/>
        <v>0.2973535534</v>
      </c>
      <c r="CP31" s="158">
        <f t="shared" si="100"/>
        <v>1.282575228</v>
      </c>
      <c r="CQ31" s="158">
        <f t="shared" si="100"/>
        <v>1.282575228</v>
      </c>
      <c r="CR31" s="158">
        <f t="shared" si="100"/>
        <v>0.9852216749</v>
      </c>
      <c r="CS31" s="158">
        <f t="shared" si="100"/>
        <v>1.222680727</v>
      </c>
      <c r="CT31" s="158">
        <f t="shared" si="100"/>
        <v>1.222680727</v>
      </c>
      <c r="CU31" s="158">
        <f t="shared" si="100"/>
        <v>1.91532142</v>
      </c>
      <c r="CV31" s="157">
        <f t="shared" si="100"/>
        <v>1.547341547</v>
      </c>
      <c r="CW31" s="157">
        <f t="shared" si="100"/>
        <v>1.808676971</v>
      </c>
      <c r="CX31" s="158">
        <f t="shared" si="100"/>
        <v>1.116036279</v>
      </c>
      <c r="CY31" s="158">
        <f t="shared" si="100"/>
        <v>0.7779310588</v>
      </c>
      <c r="CZ31" s="158">
        <f t="shared" si="100"/>
        <v>0.5165956348</v>
      </c>
      <c r="DA31" s="158">
        <f t="shared" si="100"/>
        <v>1.308674843</v>
      </c>
      <c r="DB31" s="157">
        <f t="shared" si="100"/>
        <v>1.885423475</v>
      </c>
      <c r="DC31" s="157">
        <f t="shared" si="100"/>
        <v>2.423926436</v>
      </c>
      <c r="DD31" s="157">
        <f t="shared" si="100"/>
        <v>3.105143729</v>
      </c>
      <c r="DE31" s="157">
        <f t="shared" si="100"/>
        <v>2.011799463</v>
      </c>
      <c r="DF31" s="157">
        <f t="shared" si="100"/>
        <v>1.473296501</v>
      </c>
      <c r="DG31" s="157">
        <f t="shared" si="100"/>
        <v>0</v>
      </c>
      <c r="DH31" s="157">
        <f aca="true" t="shared" si="101" ref="DH31:DH37">AVERAGE(CD31:CF31)</f>
        <v>0</v>
      </c>
      <c r="DI31" s="157">
        <f aca="true" t="shared" si="102" ref="DI31:DM31">AVERAGE(CF31:CH31)</f>
        <v>1.730782538</v>
      </c>
      <c r="DJ31" s="157">
        <f t="shared" si="102"/>
        <v>1.730782538</v>
      </c>
      <c r="DK31" s="157">
        <f t="shared" si="102"/>
        <v>0.7482229704</v>
      </c>
      <c r="DL31" s="157">
        <f t="shared" si="102"/>
        <v>1.327977159</v>
      </c>
      <c r="DM31" s="157">
        <f t="shared" si="102"/>
        <v>1.327977159</v>
      </c>
      <c r="DN31" s="188" t="s">
        <v>76</v>
      </c>
      <c r="DO31" s="23"/>
      <c r="DP31" s="23"/>
      <c r="DQ31" s="24"/>
    </row>
    <row r="32" spans="1:121" ht="13.5" customHeight="1">
      <c r="A32" s="131">
        <v>1</v>
      </c>
      <c r="B32" s="229" t="s">
        <v>77</v>
      </c>
      <c r="C32" s="216"/>
      <c r="D32" s="216"/>
      <c r="E32" s="216">
        <v>1</v>
      </c>
      <c r="F32" s="216"/>
      <c r="G32" s="216"/>
      <c r="H32" s="216"/>
      <c r="I32" s="216">
        <v>1</v>
      </c>
      <c r="J32" s="216"/>
      <c r="K32" s="216">
        <v>1</v>
      </c>
      <c r="L32" s="216">
        <v>1</v>
      </c>
      <c r="M32" s="216">
        <v>1</v>
      </c>
      <c r="N32" s="216"/>
      <c r="O32" s="216"/>
      <c r="P32" s="216"/>
      <c r="Q32" s="216" t="s">
        <v>49</v>
      </c>
      <c r="R32" s="216">
        <v>5</v>
      </c>
      <c r="S32" s="217">
        <v>4</v>
      </c>
      <c r="T32" s="218">
        <v>2</v>
      </c>
      <c r="U32" s="218">
        <v>3</v>
      </c>
      <c r="V32" s="218">
        <v>1</v>
      </c>
      <c r="W32" s="218"/>
      <c r="X32" s="218">
        <v>2</v>
      </c>
      <c r="Y32" s="218">
        <v>4</v>
      </c>
      <c r="Z32" s="220">
        <v>1</v>
      </c>
      <c r="AA32" s="218"/>
      <c r="AB32" s="218"/>
      <c r="AC32" s="218">
        <v>1</v>
      </c>
      <c r="AD32" s="219">
        <v>2</v>
      </c>
      <c r="AE32" s="218"/>
      <c r="AF32" s="219"/>
      <c r="AG32" s="222">
        <v>2</v>
      </c>
      <c r="AH32" s="223">
        <v>1</v>
      </c>
      <c r="AI32" s="249">
        <v>2</v>
      </c>
      <c r="AJ32" s="225">
        <v>0</v>
      </c>
      <c r="AK32" s="185">
        <v>1</v>
      </c>
      <c r="AL32" s="225">
        <v>0</v>
      </c>
      <c r="AM32" s="225">
        <v>0</v>
      </c>
      <c r="AN32" s="228">
        <v>1</v>
      </c>
      <c r="AO32" s="225">
        <v>0</v>
      </c>
      <c r="AP32" s="230">
        <v>2</v>
      </c>
      <c r="AQ32" s="250">
        <v>1</v>
      </c>
      <c r="AR32" s="142"/>
      <c r="AS32" s="142"/>
      <c r="AT32" s="142"/>
      <c r="AU32" s="143">
        <v>1</v>
      </c>
      <c r="AV32" s="144">
        <v>1</v>
      </c>
      <c r="AW32" s="143"/>
      <c r="AX32" s="130">
        <f t="shared" si="0"/>
        <v>4</v>
      </c>
      <c r="AY32" s="145">
        <f t="shared" si="11"/>
        <v>0.7142857143</v>
      </c>
      <c r="AZ32" s="146">
        <f t="shared" si="12"/>
        <v>0</v>
      </c>
      <c r="BA32" s="147">
        <f t="shared" si="13"/>
        <v>2</v>
      </c>
      <c r="BB32" s="148">
        <f t="shared" si="14"/>
        <v>23</v>
      </c>
      <c r="BC32" s="149">
        <f t="shared" si="15"/>
        <v>1.518518519</v>
      </c>
      <c r="BD32" s="150">
        <f t="shared" si="16"/>
        <v>0</v>
      </c>
      <c r="BE32" s="151">
        <f t="shared" si="17"/>
        <v>5</v>
      </c>
      <c r="BF32" s="231" t="s">
        <v>77</v>
      </c>
      <c r="BG32" s="174">
        <v>178</v>
      </c>
      <c r="BH32" s="15">
        <v>176</v>
      </c>
      <c r="BI32" s="187">
        <f aca="true" t="shared" si="103" ref="BI32:CJ32">SUM(S32)/(S$303/1000)</f>
        <v>4.422088331</v>
      </c>
      <c r="BJ32" s="155">
        <f t="shared" si="103"/>
        <v>1.895734597</v>
      </c>
      <c r="BK32" s="155">
        <f t="shared" si="103"/>
        <v>2.895752896</v>
      </c>
      <c r="BL32" s="155">
        <f t="shared" si="103"/>
        <v>0.941397976</v>
      </c>
      <c r="BM32" s="155">
        <f t="shared" si="103"/>
        <v>0</v>
      </c>
      <c r="BN32" s="155">
        <f t="shared" si="103"/>
        <v>1.78412132</v>
      </c>
      <c r="BO32" s="155">
        <f t="shared" si="103"/>
        <v>3.9408867</v>
      </c>
      <c r="BP32" s="155">
        <f t="shared" si="103"/>
        <v>0.9442870633</v>
      </c>
      <c r="BQ32" s="155">
        <f t="shared" si="103"/>
        <v>0</v>
      </c>
      <c r="BR32" s="155">
        <f t="shared" si="103"/>
        <v>0</v>
      </c>
      <c r="BS32" s="155">
        <f t="shared" si="103"/>
        <v>0.9528346832</v>
      </c>
      <c r="BT32" s="155">
        <f t="shared" si="103"/>
        <v>2.077922078</v>
      </c>
      <c r="BU32" s="155">
        <f t="shared" si="103"/>
        <v>0</v>
      </c>
      <c r="BV32" s="155">
        <f t="shared" si="103"/>
        <v>0</v>
      </c>
      <c r="BW32" s="155">
        <f t="shared" si="103"/>
        <v>1.609010459</v>
      </c>
      <c r="BX32" s="155">
        <f t="shared" si="103"/>
        <v>0.7748934522</v>
      </c>
      <c r="BY32" s="155">
        <f t="shared" si="103"/>
        <v>1.779359431</v>
      </c>
      <c r="BZ32" s="155">
        <f t="shared" si="103"/>
        <v>0</v>
      </c>
      <c r="CA32" s="155">
        <f t="shared" si="103"/>
        <v>0.8200082001</v>
      </c>
      <c r="CB32" s="155">
        <f t="shared" si="103"/>
        <v>0</v>
      </c>
      <c r="CC32" s="155">
        <f t="shared" si="103"/>
        <v>0</v>
      </c>
      <c r="CD32" s="155">
        <f t="shared" si="103"/>
        <v>0.7674597084</v>
      </c>
      <c r="CE32" s="155">
        <f t="shared" si="103"/>
        <v>0</v>
      </c>
      <c r="CF32" s="155">
        <f t="shared" si="103"/>
        <v>1.490535102</v>
      </c>
      <c r="CG32" s="155">
        <f t="shared" si="103"/>
        <v>0.7369196758</v>
      </c>
      <c r="CH32" s="155">
        <f t="shared" si="103"/>
        <v>0</v>
      </c>
      <c r="CI32" s="155">
        <f t="shared" si="103"/>
        <v>0</v>
      </c>
      <c r="CJ32" s="155">
        <f t="shared" si="103"/>
        <v>0</v>
      </c>
      <c r="CK32" s="155">
        <f t="shared" si="8"/>
        <v>0.6639885794</v>
      </c>
      <c r="CL32" s="155">
        <f t="shared" si="19"/>
        <v>0.7922988551</v>
      </c>
      <c r="CM32" s="157">
        <f aca="true" t="shared" si="104" ref="CM32:DG32">AVERAGE(BJ32:BL32)</f>
        <v>1.910961823</v>
      </c>
      <c r="CN32" s="158">
        <f t="shared" si="104"/>
        <v>1.279050291</v>
      </c>
      <c r="CO32" s="158">
        <f t="shared" si="104"/>
        <v>0.9085064321</v>
      </c>
      <c r="CP32" s="157">
        <f t="shared" si="104"/>
        <v>1.908336007</v>
      </c>
      <c r="CQ32" s="157">
        <f t="shared" si="104"/>
        <v>2.223098361</v>
      </c>
      <c r="CR32" s="157">
        <f t="shared" si="104"/>
        <v>1.628391254</v>
      </c>
      <c r="CS32" s="157">
        <f t="shared" si="104"/>
        <v>0.3147623544</v>
      </c>
      <c r="CT32" s="157">
        <f t="shared" si="104"/>
        <v>0.3176115611</v>
      </c>
      <c r="CU32" s="158">
        <f t="shared" si="104"/>
        <v>1.010252254</v>
      </c>
      <c r="CV32" s="158">
        <f t="shared" si="104"/>
        <v>1.010252254</v>
      </c>
      <c r="CW32" s="158">
        <f t="shared" si="104"/>
        <v>0.6926406926</v>
      </c>
      <c r="CX32" s="158">
        <f t="shared" si="104"/>
        <v>0.5363368195</v>
      </c>
      <c r="CY32" s="158">
        <f t="shared" si="104"/>
        <v>0.7946346369</v>
      </c>
      <c r="CZ32" s="158">
        <f t="shared" si="104"/>
        <v>1.387754447</v>
      </c>
      <c r="DA32" s="158">
        <f t="shared" si="104"/>
        <v>0.8514176276</v>
      </c>
      <c r="DB32" s="157">
        <f t="shared" si="104"/>
        <v>0.8664558769</v>
      </c>
      <c r="DC32" s="157">
        <f t="shared" si="104"/>
        <v>0.2733360667</v>
      </c>
      <c r="DD32" s="157">
        <f t="shared" si="104"/>
        <v>0.2733360667</v>
      </c>
      <c r="DE32" s="157">
        <f t="shared" si="104"/>
        <v>0.2558199028</v>
      </c>
      <c r="DF32" s="157">
        <f t="shared" si="104"/>
        <v>0.2558199028</v>
      </c>
      <c r="DG32" s="157">
        <f t="shared" si="104"/>
        <v>0.7526649368</v>
      </c>
      <c r="DH32" s="157">
        <f t="shared" si="101"/>
        <v>0.7526649368</v>
      </c>
      <c r="DI32" s="157">
        <f aca="true" t="shared" si="105" ref="DI32:DM32">AVERAGE(CF32:CH32)</f>
        <v>0.742484926</v>
      </c>
      <c r="DJ32" s="157">
        <f t="shared" si="105"/>
        <v>0.2456398919</v>
      </c>
      <c r="DK32" s="157">
        <f t="shared" si="105"/>
        <v>0</v>
      </c>
      <c r="DL32" s="157">
        <f t="shared" si="105"/>
        <v>0.2213295265</v>
      </c>
      <c r="DM32" s="157">
        <f t="shared" si="105"/>
        <v>0.4854291448</v>
      </c>
      <c r="DN32" s="232" t="s">
        <v>77</v>
      </c>
      <c r="DO32" s="23"/>
      <c r="DP32" s="23"/>
      <c r="DQ32" s="24"/>
    </row>
    <row r="33" spans="1:121" ht="13.5" customHeight="1">
      <c r="A33" s="131">
        <v>1</v>
      </c>
      <c r="B33" s="181" t="s">
        <v>78</v>
      </c>
      <c r="C33" s="216"/>
      <c r="D33" s="216"/>
      <c r="E33" s="216"/>
      <c r="F33" s="216"/>
      <c r="G33" s="216"/>
      <c r="H33" s="216">
        <v>1</v>
      </c>
      <c r="I33" s="216"/>
      <c r="J33" s="216">
        <v>2</v>
      </c>
      <c r="K33" s="216"/>
      <c r="L33" s="216"/>
      <c r="M33" s="216"/>
      <c r="N33" s="216"/>
      <c r="O33" s="216"/>
      <c r="P33" s="216">
        <v>1</v>
      </c>
      <c r="Q33" s="216"/>
      <c r="R33" s="216">
        <v>1</v>
      </c>
      <c r="S33" s="217"/>
      <c r="T33" s="218"/>
      <c r="U33" s="218"/>
      <c r="V33" s="218"/>
      <c r="W33" s="218"/>
      <c r="X33" s="218">
        <v>1</v>
      </c>
      <c r="Y33" s="218">
        <v>6</v>
      </c>
      <c r="Z33" s="218"/>
      <c r="AA33" s="218"/>
      <c r="AB33" s="218">
        <v>1</v>
      </c>
      <c r="AC33" s="218"/>
      <c r="AD33" s="219"/>
      <c r="AE33" s="218">
        <v>2</v>
      </c>
      <c r="AF33" s="219"/>
      <c r="AG33" s="226">
        <v>0</v>
      </c>
      <c r="AH33" s="223">
        <v>1</v>
      </c>
      <c r="AI33" s="226">
        <v>0</v>
      </c>
      <c r="AJ33" s="226">
        <v>0</v>
      </c>
      <c r="AK33" s="226">
        <v>0</v>
      </c>
      <c r="AL33" s="226">
        <v>0</v>
      </c>
      <c r="AM33" s="226">
        <v>0</v>
      </c>
      <c r="AN33" s="226">
        <v>0</v>
      </c>
      <c r="AO33" s="225">
        <f>SUM(AG33:AN33)</f>
        <v>1</v>
      </c>
      <c r="AP33" s="225">
        <v>1</v>
      </c>
      <c r="AQ33" s="226">
        <v>0</v>
      </c>
      <c r="AR33" s="142"/>
      <c r="AS33" s="142"/>
      <c r="AT33" s="142"/>
      <c r="AU33" s="143">
        <v>1</v>
      </c>
      <c r="AV33" s="144">
        <v>0</v>
      </c>
      <c r="AW33" s="143"/>
      <c r="AX33" s="130">
        <f t="shared" si="0"/>
        <v>3</v>
      </c>
      <c r="AY33" s="145">
        <f t="shared" si="11"/>
        <v>0.4285714286</v>
      </c>
      <c r="AZ33" s="146">
        <f t="shared" si="12"/>
        <v>0</v>
      </c>
      <c r="BA33" s="147">
        <f t="shared" si="13"/>
        <v>1</v>
      </c>
      <c r="BB33" s="148">
        <f t="shared" si="14"/>
        <v>12</v>
      </c>
      <c r="BC33" s="149">
        <f t="shared" si="15"/>
        <v>0.95</v>
      </c>
      <c r="BD33" s="150">
        <f t="shared" si="16"/>
        <v>0</v>
      </c>
      <c r="BE33" s="151">
        <f t="shared" si="17"/>
        <v>6</v>
      </c>
      <c r="BF33" s="186" t="s">
        <v>78</v>
      </c>
      <c r="BG33" s="174">
        <v>198</v>
      </c>
      <c r="BH33" s="15">
        <v>208</v>
      </c>
      <c r="BI33" s="187">
        <f aca="true" t="shared" si="106" ref="BI33:CJ33">SUM(S33)/(S$303/1000)</f>
        <v>0</v>
      </c>
      <c r="BJ33" s="155">
        <f t="shared" si="106"/>
        <v>0</v>
      </c>
      <c r="BK33" s="155">
        <f t="shared" si="106"/>
        <v>0</v>
      </c>
      <c r="BL33" s="155">
        <f t="shared" si="106"/>
        <v>0</v>
      </c>
      <c r="BM33" s="155">
        <f t="shared" si="106"/>
        <v>0</v>
      </c>
      <c r="BN33" s="155">
        <f t="shared" si="106"/>
        <v>0.8920606601</v>
      </c>
      <c r="BO33" s="155">
        <f t="shared" si="106"/>
        <v>5.911330049</v>
      </c>
      <c r="BP33" s="155">
        <f t="shared" si="106"/>
        <v>0</v>
      </c>
      <c r="BQ33" s="155">
        <f t="shared" si="106"/>
        <v>0</v>
      </c>
      <c r="BR33" s="155">
        <f t="shared" si="106"/>
        <v>0.9170105456</v>
      </c>
      <c r="BS33" s="155">
        <f t="shared" si="106"/>
        <v>0</v>
      </c>
      <c r="BT33" s="155">
        <f t="shared" si="106"/>
        <v>0</v>
      </c>
      <c r="BU33" s="155">
        <f t="shared" si="106"/>
        <v>1.709401709</v>
      </c>
      <c r="BV33" s="155">
        <f t="shared" si="106"/>
        <v>0</v>
      </c>
      <c r="BW33" s="155">
        <f t="shared" si="106"/>
        <v>0</v>
      </c>
      <c r="BX33" s="155">
        <f t="shared" si="106"/>
        <v>0.7748934522</v>
      </c>
      <c r="BY33" s="155">
        <f t="shared" si="106"/>
        <v>0</v>
      </c>
      <c r="BZ33" s="155">
        <f t="shared" si="106"/>
        <v>0</v>
      </c>
      <c r="CA33" s="155">
        <f t="shared" si="106"/>
        <v>0</v>
      </c>
      <c r="CB33" s="155">
        <f t="shared" si="106"/>
        <v>0</v>
      </c>
      <c r="CC33" s="155">
        <f t="shared" si="106"/>
        <v>0</v>
      </c>
      <c r="CD33" s="155">
        <f t="shared" si="106"/>
        <v>0</v>
      </c>
      <c r="CE33" s="155">
        <f t="shared" si="106"/>
        <v>0.7455453664</v>
      </c>
      <c r="CF33" s="155">
        <f t="shared" si="106"/>
        <v>0.7452675511</v>
      </c>
      <c r="CG33" s="155">
        <f t="shared" si="106"/>
        <v>0</v>
      </c>
      <c r="CH33" s="155">
        <f t="shared" si="106"/>
        <v>0</v>
      </c>
      <c r="CI33" s="155">
        <f t="shared" si="106"/>
        <v>0</v>
      </c>
      <c r="CJ33" s="155">
        <f t="shared" si="106"/>
        <v>0</v>
      </c>
      <c r="CK33" s="155">
        <f t="shared" si="8"/>
        <v>0.6639885794</v>
      </c>
      <c r="CL33" s="155">
        <f t="shared" si="19"/>
        <v>0</v>
      </c>
      <c r="CM33" s="157">
        <f aca="true" t="shared" si="107" ref="CM33:DG33">AVERAGE(BJ33:BL33)</f>
        <v>0</v>
      </c>
      <c r="CN33" s="157">
        <f t="shared" si="107"/>
        <v>0</v>
      </c>
      <c r="CO33" s="158">
        <f t="shared" si="107"/>
        <v>0.2973535534</v>
      </c>
      <c r="CP33" s="157">
        <f t="shared" si="107"/>
        <v>2.267796903</v>
      </c>
      <c r="CQ33" s="157">
        <f t="shared" si="107"/>
        <v>2.267796903</v>
      </c>
      <c r="CR33" s="157">
        <f t="shared" si="107"/>
        <v>1.97044335</v>
      </c>
      <c r="CS33" s="158">
        <f t="shared" si="107"/>
        <v>0.3056701819</v>
      </c>
      <c r="CT33" s="158">
        <f t="shared" si="107"/>
        <v>0.3056701819</v>
      </c>
      <c r="CU33" s="158">
        <f t="shared" si="107"/>
        <v>0.3056701819</v>
      </c>
      <c r="CV33" s="158">
        <f t="shared" si="107"/>
        <v>0.5698005698</v>
      </c>
      <c r="CW33" s="158">
        <f t="shared" si="107"/>
        <v>0.5698005698</v>
      </c>
      <c r="CX33" s="158">
        <f t="shared" si="107"/>
        <v>0.5698005698</v>
      </c>
      <c r="CY33" s="158">
        <f t="shared" si="107"/>
        <v>0.2582978174</v>
      </c>
      <c r="CZ33" s="158">
        <f t="shared" si="107"/>
        <v>0.2582978174</v>
      </c>
      <c r="DA33" s="157">
        <f t="shared" si="107"/>
        <v>0.2582978174</v>
      </c>
      <c r="DB33" s="157">
        <f t="shared" si="107"/>
        <v>0</v>
      </c>
      <c r="DC33" s="157">
        <f t="shared" si="107"/>
        <v>0</v>
      </c>
      <c r="DD33" s="157">
        <f t="shared" si="107"/>
        <v>0</v>
      </c>
      <c r="DE33" s="157">
        <f t="shared" si="107"/>
        <v>0</v>
      </c>
      <c r="DF33" s="157">
        <f t="shared" si="107"/>
        <v>0.2485151221</v>
      </c>
      <c r="DG33" s="157">
        <f t="shared" si="107"/>
        <v>0.4969376392</v>
      </c>
      <c r="DH33" s="157">
        <f t="shared" si="101"/>
        <v>0.4969376392</v>
      </c>
      <c r="DI33" s="157">
        <f aca="true" t="shared" si="108" ref="DI33:DM33">AVERAGE(CF33:CH33)</f>
        <v>0.248422517</v>
      </c>
      <c r="DJ33" s="157">
        <f t="shared" si="108"/>
        <v>0</v>
      </c>
      <c r="DK33" s="157">
        <f t="shared" si="108"/>
        <v>0</v>
      </c>
      <c r="DL33" s="157">
        <f t="shared" si="108"/>
        <v>0.2213295265</v>
      </c>
      <c r="DM33" s="157">
        <f t="shared" si="108"/>
        <v>0.2213295265</v>
      </c>
      <c r="DN33" s="188" t="s">
        <v>78</v>
      </c>
      <c r="DO33" s="160">
        <v>1</v>
      </c>
      <c r="DP33" s="160">
        <v>1</v>
      </c>
      <c r="DQ33" s="161">
        <v>1</v>
      </c>
    </row>
    <row r="34" spans="1:121" ht="13.5" customHeight="1">
      <c r="A34" s="131">
        <v>1</v>
      </c>
      <c r="B34" s="193" t="s">
        <v>79</v>
      </c>
      <c r="C34" s="216"/>
      <c r="D34" s="216"/>
      <c r="E34" s="216"/>
      <c r="F34" s="216"/>
      <c r="G34" s="216"/>
      <c r="H34" s="216">
        <v>1</v>
      </c>
      <c r="I34" s="216"/>
      <c r="J34" s="216"/>
      <c r="K34" s="216"/>
      <c r="L34" s="216"/>
      <c r="M34" s="216"/>
      <c r="N34" s="216"/>
      <c r="O34" s="216"/>
      <c r="P34" s="216"/>
      <c r="Q34" s="216"/>
      <c r="R34" s="216"/>
      <c r="S34" s="217"/>
      <c r="T34" s="218">
        <v>2</v>
      </c>
      <c r="U34" s="218">
        <v>18</v>
      </c>
      <c r="V34" s="218">
        <v>6</v>
      </c>
      <c r="W34" s="218">
        <v>2</v>
      </c>
      <c r="X34" s="218">
        <v>20</v>
      </c>
      <c r="Y34" s="218">
        <v>11</v>
      </c>
      <c r="Z34" s="220">
        <v>14</v>
      </c>
      <c r="AA34" s="220">
        <v>18</v>
      </c>
      <c r="AB34" s="218">
        <v>50</v>
      </c>
      <c r="AC34" s="218">
        <v>20</v>
      </c>
      <c r="AD34" s="219">
        <v>32</v>
      </c>
      <c r="AE34" s="218">
        <v>72</v>
      </c>
      <c r="AF34" s="219">
        <v>11</v>
      </c>
      <c r="AG34" s="222">
        <v>35</v>
      </c>
      <c r="AH34" s="223">
        <v>13</v>
      </c>
      <c r="AI34" s="185">
        <v>39</v>
      </c>
      <c r="AJ34" s="185">
        <v>12</v>
      </c>
      <c r="AK34" s="185">
        <v>24</v>
      </c>
      <c r="AL34" s="185">
        <v>26</v>
      </c>
      <c r="AM34" s="185">
        <v>20</v>
      </c>
      <c r="AN34" s="185">
        <v>7</v>
      </c>
      <c r="AO34" s="251">
        <v>56</v>
      </c>
      <c r="AP34" s="225">
        <v>35</v>
      </c>
      <c r="AQ34" s="230">
        <v>36</v>
      </c>
      <c r="AR34" s="142">
        <v>40</v>
      </c>
      <c r="AS34" s="142">
        <v>24</v>
      </c>
      <c r="AT34" s="142">
        <v>39</v>
      </c>
      <c r="AU34" s="143">
        <v>64</v>
      </c>
      <c r="AV34" s="144">
        <v>36</v>
      </c>
      <c r="AW34" s="143"/>
      <c r="AX34" s="130">
        <f t="shared" si="0"/>
        <v>10</v>
      </c>
      <c r="AY34" s="145">
        <f t="shared" si="11"/>
        <v>34.7</v>
      </c>
      <c r="AZ34" s="146">
        <f t="shared" si="12"/>
        <v>7</v>
      </c>
      <c r="BA34" s="147">
        <f t="shared" si="13"/>
        <v>64</v>
      </c>
      <c r="BB34" s="148">
        <f t="shared" si="14"/>
        <v>29</v>
      </c>
      <c r="BC34" s="149">
        <f t="shared" si="15"/>
        <v>25.75862069</v>
      </c>
      <c r="BD34" s="150">
        <f t="shared" si="16"/>
        <v>1</v>
      </c>
      <c r="BE34" s="151">
        <f t="shared" si="17"/>
        <v>72</v>
      </c>
      <c r="BF34" s="194" t="s">
        <v>79</v>
      </c>
      <c r="BG34" s="174">
        <v>136</v>
      </c>
      <c r="BH34" s="15">
        <v>118</v>
      </c>
      <c r="BI34" s="187">
        <f aca="true" t="shared" si="109" ref="BI34:CJ34">SUM(S34)/(S$303/1000)</f>
        <v>0</v>
      </c>
      <c r="BJ34" s="155">
        <f t="shared" si="109"/>
        <v>1.895734597</v>
      </c>
      <c r="BK34" s="155">
        <f t="shared" si="109"/>
        <v>17.37451737</v>
      </c>
      <c r="BL34" s="155">
        <f t="shared" si="109"/>
        <v>5.648387856</v>
      </c>
      <c r="BM34" s="155">
        <f t="shared" si="109"/>
        <v>1.769911504</v>
      </c>
      <c r="BN34" s="155">
        <f t="shared" si="109"/>
        <v>17.8412132</v>
      </c>
      <c r="BO34" s="155">
        <f t="shared" si="109"/>
        <v>10.83743842</v>
      </c>
      <c r="BP34" s="155">
        <f t="shared" si="109"/>
        <v>13.22001889</v>
      </c>
      <c r="BQ34" s="155">
        <f t="shared" si="109"/>
        <v>16.94915254</v>
      </c>
      <c r="BR34" s="155">
        <f t="shared" si="109"/>
        <v>45.85052728</v>
      </c>
      <c r="BS34" s="155">
        <f t="shared" si="109"/>
        <v>19.05669366</v>
      </c>
      <c r="BT34" s="155">
        <f t="shared" si="109"/>
        <v>33.24675325</v>
      </c>
      <c r="BU34" s="155">
        <f t="shared" si="109"/>
        <v>61.53846154</v>
      </c>
      <c r="BV34" s="155">
        <f t="shared" si="109"/>
        <v>8.624068993</v>
      </c>
      <c r="BW34" s="155">
        <f t="shared" si="109"/>
        <v>28.15768302</v>
      </c>
      <c r="BX34" s="155">
        <f t="shared" si="109"/>
        <v>10.07361488</v>
      </c>
      <c r="BY34" s="155">
        <f t="shared" si="109"/>
        <v>34.6975089</v>
      </c>
      <c r="BZ34" s="155">
        <f t="shared" si="109"/>
        <v>9.504950495</v>
      </c>
      <c r="CA34" s="155">
        <f t="shared" si="109"/>
        <v>19.6801968</v>
      </c>
      <c r="CB34" s="155">
        <f t="shared" si="109"/>
        <v>21.00161551</v>
      </c>
      <c r="CC34" s="155">
        <f t="shared" si="109"/>
        <v>14.73296501</v>
      </c>
      <c r="CD34" s="155">
        <f t="shared" si="109"/>
        <v>5.372217959</v>
      </c>
      <c r="CE34" s="155">
        <f t="shared" si="109"/>
        <v>41.75054052</v>
      </c>
      <c r="CF34" s="155">
        <f t="shared" si="109"/>
        <v>26.08436429</v>
      </c>
      <c r="CG34" s="155">
        <f t="shared" si="109"/>
        <v>26.52910833</v>
      </c>
      <c r="CH34" s="155">
        <f t="shared" si="109"/>
        <v>29.92891882</v>
      </c>
      <c r="CI34" s="155">
        <f t="shared" si="109"/>
        <v>18.15087918</v>
      </c>
      <c r="CJ34" s="155">
        <f t="shared" si="109"/>
        <v>29.41620154</v>
      </c>
      <c r="CK34" s="155">
        <f t="shared" si="8"/>
        <v>42.49526908</v>
      </c>
      <c r="CL34" s="155">
        <f t="shared" si="19"/>
        <v>28.52275878</v>
      </c>
      <c r="CM34" s="157">
        <f aca="true" t="shared" si="110" ref="CM34:DG34">AVERAGE(BJ34:BL34)</f>
        <v>8.306213276</v>
      </c>
      <c r="CN34" s="157">
        <f t="shared" si="110"/>
        <v>8.264272245</v>
      </c>
      <c r="CO34" s="157">
        <f t="shared" si="110"/>
        <v>8.419837521</v>
      </c>
      <c r="CP34" s="157">
        <f t="shared" si="110"/>
        <v>10.14952104</v>
      </c>
      <c r="CQ34" s="157">
        <f t="shared" si="110"/>
        <v>13.9662235</v>
      </c>
      <c r="CR34" s="157">
        <f t="shared" si="110"/>
        <v>13.66886995</v>
      </c>
      <c r="CS34" s="157">
        <f t="shared" si="110"/>
        <v>25.33989957</v>
      </c>
      <c r="CT34" s="157">
        <f t="shared" si="110"/>
        <v>27.28545783</v>
      </c>
      <c r="CU34" s="157">
        <f t="shared" si="110"/>
        <v>32.7179914</v>
      </c>
      <c r="CV34" s="157">
        <f t="shared" si="110"/>
        <v>37.94730282</v>
      </c>
      <c r="CW34" s="157">
        <f t="shared" si="110"/>
        <v>34.46976126</v>
      </c>
      <c r="CX34" s="157">
        <f t="shared" si="110"/>
        <v>32.77340452</v>
      </c>
      <c r="CY34" s="157">
        <f t="shared" si="110"/>
        <v>15.61845563</v>
      </c>
      <c r="CZ34" s="157">
        <f t="shared" si="110"/>
        <v>24.30960227</v>
      </c>
      <c r="DA34" s="157">
        <f t="shared" si="110"/>
        <v>18.09202476</v>
      </c>
      <c r="DB34" s="157">
        <f t="shared" si="110"/>
        <v>21.29421873</v>
      </c>
      <c r="DC34" s="157">
        <f t="shared" si="110"/>
        <v>16.72892094</v>
      </c>
      <c r="DD34" s="157">
        <f t="shared" si="110"/>
        <v>18.47159244</v>
      </c>
      <c r="DE34" s="157">
        <f t="shared" si="110"/>
        <v>13.70226616</v>
      </c>
      <c r="DF34" s="157">
        <f t="shared" si="110"/>
        <v>20.6185745</v>
      </c>
      <c r="DG34" s="157">
        <f t="shared" si="110"/>
        <v>24.40237426</v>
      </c>
      <c r="DH34" s="157">
        <f t="shared" si="101"/>
        <v>24.40237426</v>
      </c>
      <c r="DI34" s="157">
        <f aca="true" t="shared" si="111" ref="DI34:DM34">AVERAGE(CF34:CH34)</f>
        <v>27.51413048</v>
      </c>
      <c r="DJ34" s="157">
        <f t="shared" si="111"/>
        <v>24.86963544</v>
      </c>
      <c r="DK34" s="157">
        <f t="shared" si="111"/>
        <v>25.83199985</v>
      </c>
      <c r="DL34" s="157">
        <f t="shared" si="111"/>
        <v>30.02078327</v>
      </c>
      <c r="DM34" s="157">
        <f t="shared" si="111"/>
        <v>33.47807647</v>
      </c>
      <c r="DN34" s="195" t="s">
        <v>79</v>
      </c>
      <c r="DO34" s="160">
        <v>9.6</v>
      </c>
      <c r="DP34" s="160">
        <v>24.833333333333332</v>
      </c>
      <c r="DQ34" s="189">
        <v>0.3865771812080537</v>
      </c>
    </row>
    <row r="35" spans="1:121" ht="13.5" customHeight="1">
      <c r="A35" s="131">
        <v>1</v>
      </c>
      <c r="B35" s="193" t="s">
        <v>80</v>
      </c>
      <c r="C35" s="216"/>
      <c r="D35" s="216"/>
      <c r="E35" s="216"/>
      <c r="F35" s="216"/>
      <c r="G35" s="216"/>
      <c r="H35" s="216"/>
      <c r="I35" s="216"/>
      <c r="J35" s="216"/>
      <c r="K35" s="216"/>
      <c r="L35" s="216"/>
      <c r="M35" s="216"/>
      <c r="N35" s="216"/>
      <c r="O35" s="216"/>
      <c r="P35" s="216"/>
      <c r="Q35" s="216"/>
      <c r="R35" s="216"/>
      <c r="S35" s="217">
        <v>27</v>
      </c>
      <c r="T35" s="218">
        <v>32</v>
      </c>
      <c r="U35" s="218">
        <v>78</v>
      </c>
      <c r="V35" s="218">
        <v>74</v>
      </c>
      <c r="W35" s="218">
        <v>72</v>
      </c>
      <c r="X35" s="218">
        <v>85</v>
      </c>
      <c r="Y35" s="218">
        <v>132</v>
      </c>
      <c r="Z35" s="220">
        <v>161</v>
      </c>
      <c r="AA35" s="220">
        <v>108</v>
      </c>
      <c r="AB35" s="218">
        <v>196</v>
      </c>
      <c r="AC35" s="218">
        <v>110</v>
      </c>
      <c r="AD35" s="219">
        <v>134</v>
      </c>
      <c r="AE35" s="218">
        <v>124</v>
      </c>
      <c r="AF35" s="219">
        <v>113</v>
      </c>
      <c r="AG35" s="222">
        <v>102</v>
      </c>
      <c r="AH35" s="223">
        <v>110</v>
      </c>
      <c r="AI35" s="185">
        <v>136</v>
      </c>
      <c r="AJ35" s="185">
        <v>107</v>
      </c>
      <c r="AK35" s="185">
        <v>113</v>
      </c>
      <c r="AL35" s="185">
        <v>86</v>
      </c>
      <c r="AM35" s="185">
        <v>234</v>
      </c>
      <c r="AN35" s="185">
        <v>116</v>
      </c>
      <c r="AO35" s="225">
        <v>138</v>
      </c>
      <c r="AP35" s="225">
        <v>223</v>
      </c>
      <c r="AQ35" s="225">
        <v>195</v>
      </c>
      <c r="AR35" s="142">
        <v>198</v>
      </c>
      <c r="AS35" s="142">
        <v>146</v>
      </c>
      <c r="AT35" s="142">
        <v>147</v>
      </c>
      <c r="AU35" s="143">
        <v>128</v>
      </c>
      <c r="AV35" s="144">
        <v>147</v>
      </c>
      <c r="AW35" s="143"/>
      <c r="AX35" s="130">
        <f t="shared" si="0"/>
        <v>10</v>
      </c>
      <c r="AY35" s="145">
        <f t="shared" si="11"/>
        <v>161.1</v>
      </c>
      <c r="AZ35" s="146">
        <f t="shared" si="12"/>
        <v>86</v>
      </c>
      <c r="BA35" s="147">
        <f t="shared" si="13"/>
        <v>234</v>
      </c>
      <c r="BB35" s="148">
        <f t="shared" si="14"/>
        <v>29</v>
      </c>
      <c r="BC35" s="149">
        <f t="shared" si="15"/>
        <v>125</v>
      </c>
      <c r="BD35" s="150">
        <f t="shared" si="16"/>
        <v>27</v>
      </c>
      <c r="BE35" s="151">
        <f t="shared" si="17"/>
        <v>234</v>
      </c>
      <c r="BF35" s="194" t="s">
        <v>80</v>
      </c>
      <c r="BG35" s="174">
        <v>95</v>
      </c>
      <c r="BH35" s="15">
        <v>90</v>
      </c>
      <c r="BI35" s="187">
        <f aca="true" t="shared" si="112" ref="BI35:CJ35">SUM(S35)/(S$303/1000)</f>
        <v>29.84909624</v>
      </c>
      <c r="BJ35" s="155">
        <f t="shared" si="112"/>
        <v>30.33175355</v>
      </c>
      <c r="BK35" s="155">
        <f t="shared" si="112"/>
        <v>75.28957529</v>
      </c>
      <c r="BL35" s="155">
        <f t="shared" si="112"/>
        <v>69.66345022</v>
      </c>
      <c r="BM35" s="155">
        <f t="shared" si="112"/>
        <v>63.71681416</v>
      </c>
      <c r="BN35" s="155">
        <f t="shared" si="112"/>
        <v>75.82515611</v>
      </c>
      <c r="BO35" s="155">
        <f t="shared" si="112"/>
        <v>130.0492611</v>
      </c>
      <c r="BP35" s="155">
        <f t="shared" si="112"/>
        <v>152.0302172</v>
      </c>
      <c r="BQ35" s="155">
        <f t="shared" si="112"/>
        <v>101.6949153</v>
      </c>
      <c r="BR35" s="155">
        <f t="shared" si="112"/>
        <v>179.7340669</v>
      </c>
      <c r="BS35" s="155">
        <f t="shared" si="112"/>
        <v>104.8118152</v>
      </c>
      <c r="BT35" s="155">
        <f t="shared" si="112"/>
        <v>139.2207792</v>
      </c>
      <c r="BU35" s="155">
        <f t="shared" si="112"/>
        <v>105.982906</v>
      </c>
      <c r="BV35" s="155">
        <f t="shared" si="112"/>
        <v>88.59270874</v>
      </c>
      <c r="BW35" s="155">
        <f t="shared" si="112"/>
        <v>82.05953339</v>
      </c>
      <c r="BX35" s="155">
        <f t="shared" si="112"/>
        <v>85.23827974</v>
      </c>
      <c r="BY35" s="155">
        <f t="shared" si="112"/>
        <v>120.9964413</v>
      </c>
      <c r="BZ35" s="155">
        <f t="shared" si="112"/>
        <v>84.75247525</v>
      </c>
      <c r="CA35" s="155">
        <f t="shared" si="112"/>
        <v>92.66092661</v>
      </c>
      <c r="CB35" s="155">
        <f t="shared" si="112"/>
        <v>69.46688207</v>
      </c>
      <c r="CC35" s="155">
        <f t="shared" si="112"/>
        <v>172.3756906</v>
      </c>
      <c r="CD35" s="155">
        <f t="shared" si="112"/>
        <v>89.02532617</v>
      </c>
      <c r="CE35" s="155">
        <f t="shared" si="112"/>
        <v>102.8852606</v>
      </c>
      <c r="CF35" s="155">
        <f t="shared" si="112"/>
        <v>166.1946639</v>
      </c>
      <c r="CG35" s="155">
        <f t="shared" si="112"/>
        <v>143.6993368</v>
      </c>
      <c r="CH35" s="155">
        <f t="shared" si="112"/>
        <v>148.1481481</v>
      </c>
      <c r="CI35" s="155">
        <f t="shared" si="112"/>
        <v>110.4178484</v>
      </c>
      <c r="CJ35" s="155">
        <f t="shared" si="112"/>
        <v>110.876452</v>
      </c>
      <c r="CK35" s="155">
        <f t="shared" si="8"/>
        <v>84.99053816</v>
      </c>
      <c r="CL35" s="155">
        <f t="shared" si="19"/>
        <v>116.4679317</v>
      </c>
      <c r="CM35" s="157">
        <f aca="true" t="shared" si="113" ref="CM35:DG35">AVERAGE(BJ35:BL35)</f>
        <v>58.42825969</v>
      </c>
      <c r="CN35" s="157">
        <f t="shared" si="113"/>
        <v>69.55661322</v>
      </c>
      <c r="CO35" s="157">
        <f t="shared" si="113"/>
        <v>69.73514016</v>
      </c>
      <c r="CP35" s="157">
        <f t="shared" si="113"/>
        <v>89.86374378</v>
      </c>
      <c r="CQ35" s="157">
        <f t="shared" si="113"/>
        <v>119.3015448</v>
      </c>
      <c r="CR35" s="157">
        <f t="shared" si="113"/>
        <v>127.9247978</v>
      </c>
      <c r="CS35" s="157">
        <f t="shared" si="113"/>
        <v>144.4863998</v>
      </c>
      <c r="CT35" s="157">
        <f t="shared" si="113"/>
        <v>128.7469324</v>
      </c>
      <c r="CU35" s="157">
        <f t="shared" si="113"/>
        <v>141.2555538</v>
      </c>
      <c r="CV35" s="157">
        <f t="shared" si="113"/>
        <v>116.6718335</v>
      </c>
      <c r="CW35" s="157">
        <f t="shared" si="113"/>
        <v>111.2654646</v>
      </c>
      <c r="CX35" s="157">
        <f t="shared" si="113"/>
        <v>92.21171604</v>
      </c>
      <c r="CY35" s="157">
        <f t="shared" si="113"/>
        <v>85.29684062</v>
      </c>
      <c r="CZ35" s="157">
        <f t="shared" si="113"/>
        <v>96.0980848</v>
      </c>
      <c r="DA35" s="157">
        <f t="shared" si="113"/>
        <v>96.99573209</v>
      </c>
      <c r="DB35" s="157">
        <f t="shared" si="113"/>
        <v>99.46994771</v>
      </c>
      <c r="DC35" s="157">
        <f t="shared" si="113"/>
        <v>82.29342797</v>
      </c>
      <c r="DD35" s="157">
        <f t="shared" si="113"/>
        <v>111.5011664</v>
      </c>
      <c r="DE35" s="157">
        <f t="shared" si="113"/>
        <v>110.2892996</v>
      </c>
      <c r="DF35" s="157">
        <f t="shared" si="113"/>
        <v>121.4287591</v>
      </c>
      <c r="DG35" s="157">
        <f t="shared" si="113"/>
        <v>119.3684169</v>
      </c>
      <c r="DH35" s="157">
        <f t="shared" si="101"/>
        <v>119.3684169</v>
      </c>
      <c r="DI35" s="157">
        <f aca="true" t="shared" si="114" ref="DI35:DM35">AVERAGE(CF35:CH35)</f>
        <v>152.6807163</v>
      </c>
      <c r="DJ35" s="157">
        <f t="shared" si="114"/>
        <v>134.0884444</v>
      </c>
      <c r="DK35" s="157">
        <f t="shared" si="114"/>
        <v>123.1474828</v>
      </c>
      <c r="DL35" s="157">
        <f t="shared" si="114"/>
        <v>102.0949462</v>
      </c>
      <c r="DM35" s="157">
        <f t="shared" si="114"/>
        <v>104.1116406</v>
      </c>
      <c r="DN35" s="195" t="s">
        <v>80</v>
      </c>
      <c r="DO35" s="160">
        <v>61.333333333333336</v>
      </c>
      <c r="DP35" s="160">
        <v>109</v>
      </c>
      <c r="DQ35" s="161">
        <v>0.5626911314984709</v>
      </c>
    </row>
    <row r="36" spans="1:121" ht="13.5" customHeight="1">
      <c r="A36" s="131">
        <v>1</v>
      </c>
      <c r="B36" s="229" t="s">
        <v>81</v>
      </c>
      <c r="C36" s="216"/>
      <c r="D36" s="216">
        <v>1</v>
      </c>
      <c r="E36" s="216"/>
      <c r="F36" s="216"/>
      <c r="G36" s="216"/>
      <c r="H36" s="216"/>
      <c r="I36" s="216"/>
      <c r="J36" s="216"/>
      <c r="K36" s="216"/>
      <c r="L36" s="216"/>
      <c r="M36" s="216"/>
      <c r="N36" s="216"/>
      <c r="O36" s="216"/>
      <c r="P36" s="216"/>
      <c r="Q36" s="216">
        <v>2</v>
      </c>
      <c r="R36" s="216">
        <v>1</v>
      </c>
      <c r="S36" s="217">
        <v>1</v>
      </c>
      <c r="T36" s="218">
        <v>3</v>
      </c>
      <c r="U36" s="218">
        <v>3</v>
      </c>
      <c r="V36" s="218" t="s">
        <v>49</v>
      </c>
      <c r="W36" s="218"/>
      <c r="X36" s="218"/>
      <c r="Y36" s="218">
        <v>1</v>
      </c>
      <c r="Z36" s="220">
        <v>7</v>
      </c>
      <c r="AA36" s="220">
        <v>2</v>
      </c>
      <c r="AB36" s="218">
        <v>2</v>
      </c>
      <c r="AC36" s="218">
        <v>1</v>
      </c>
      <c r="AD36" s="219">
        <v>1</v>
      </c>
      <c r="AE36" s="218">
        <v>4</v>
      </c>
      <c r="AF36" s="219">
        <v>1</v>
      </c>
      <c r="AG36" s="222">
        <v>1</v>
      </c>
      <c r="AH36" s="223">
        <v>1</v>
      </c>
      <c r="AI36" s="185">
        <v>2</v>
      </c>
      <c r="AJ36" s="185">
        <v>2</v>
      </c>
      <c r="AK36" s="252" t="s">
        <v>82</v>
      </c>
      <c r="AL36" s="228">
        <v>1</v>
      </c>
      <c r="AM36" s="228">
        <v>2</v>
      </c>
      <c r="AN36" s="228">
        <v>1</v>
      </c>
      <c r="AO36" s="225" t="s">
        <v>58</v>
      </c>
      <c r="AP36" s="225">
        <v>0</v>
      </c>
      <c r="AQ36" s="230">
        <v>1</v>
      </c>
      <c r="AR36" s="142">
        <v>1</v>
      </c>
      <c r="AS36" s="142">
        <v>1</v>
      </c>
      <c r="AT36" s="142">
        <v>2</v>
      </c>
      <c r="AU36" s="143">
        <v>0</v>
      </c>
      <c r="AV36" s="144">
        <v>3</v>
      </c>
      <c r="AW36" s="143"/>
      <c r="AX36" s="130">
        <f t="shared" si="0"/>
        <v>7</v>
      </c>
      <c r="AY36" s="145">
        <f t="shared" si="11"/>
        <v>1</v>
      </c>
      <c r="AZ36" s="146">
        <f t="shared" si="12"/>
        <v>0</v>
      </c>
      <c r="BA36" s="147">
        <f t="shared" si="13"/>
        <v>2</v>
      </c>
      <c r="BB36" s="148">
        <f t="shared" si="14"/>
        <v>25</v>
      </c>
      <c r="BC36" s="149">
        <f t="shared" si="15"/>
        <v>1.666666667</v>
      </c>
      <c r="BD36" s="150">
        <f t="shared" si="16"/>
        <v>0</v>
      </c>
      <c r="BE36" s="151">
        <f t="shared" si="17"/>
        <v>7</v>
      </c>
      <c r="BF36" s="231" t="s">
        <v>81</v>
      </c>
      <c r="BG36" s="174">
        <v>174</v>
      </c>
      <c r="BH36" s="15">
        <v>174</v>
      </c>
      <c r="BI36" s="187">
        <f aca="true" t="shared" si="115" ref="BI36:CJ36">SUM(S36)/(S$303/1000)</f>
        <v>1.105522083</v>
      </c>
      <c r="BJ36" s="155">
        <f t="shared" si="115"/>
        <v>2.843601896</v>
      </c>
      <c r="BK36" s="155">
        <f t="shared" si="115"/>
        <v>2.895752896</v>
      </c>
      <c r="BL36" s="155">
        <f t="shared" si="115"/>
        <v>0</v>
      </c>
      <c r="BM36" s="155">
        <f t="shared" si="115"/>
        <v>0</v>
      </c>
      <c r="BN36" s="155">
        <f t="shared" si="115"/>
        <v>0</v>
      </c>
      <c r="BO36" s="155">
        <f t="shared" si="115"/>
        <v>0.9852216749</v>
      </c>
      <c r="BP36" s="155">
        <f t="shared" si="115"/>
        <v>6.610009443</v>
      </c>
      <c r="BQ36" s="155">
        <f t="shared" si="115"/>
        <v>1.883239171</v>
      </c>
      <c r="BR36" s="155">
        <f t="shared" si="115"/>
        <v>1.834021091</v>
      </c>
      <c r="BS36" s="155">
        <f t="shared" si="115"/>
        <v>0.9528346832</v>
      </c>
      <c r="BT36" s="155">
        <f t="shared" si="115"/>
        <v>1.038961039</v>
      </c>
      <c r="BU36" s="155">
        <f t="shared" si="115"/>
        <v>3.418803419</v>
      </c>
      <c r="BV36" s="155">
        <f t="shared" si="115"/>
        <v>0.7840062721</v>
      </c>
      <c r="BW36" s="155">
        <f t="shared" si="115"/>
        <v>0.8045052293</v>
      </c>
      <c r="BX36" s="155">
        <f t="shared" si="115"/>
        <v>0.7748934522</v>
      </c>
      <c r="BY36" s="155">
        <f t="shared" si="115"/>
        <v>1.779359431</v>
      </c>
      <c r="BZ36" s="155">
        <f t="shared" si="115"/>
        <v>1.584158416</v>
      </c>
      <c r="CA36" s="155">
        <f t="shared" si="115"/>
        <v>0</v>
      </c>
      <c r="CB36" s="155">
        <f t="shared" si="115"/>
        <v>0.8077544426</v>
      </c>
      <c r="CC36" s="155">
        <f t="shared" si="115"/>
        <v>1.473296501</v>
      </c>
      <c r="CD36" s="155">
        <f t="shared" si="115"/>
        <v>0.7674597084</v>
      </c>
      <c r="CE36" s="155">
        <f t="shared" si="115"/>
        <v>0</v>
      </c>
      <c r="CF36" s="155">
        <f t="shared" si="115"/>
        <v>0</v>
      </c>
      <c r="CG36" s="155">
        <f t="shared" si="115"/>
        <v>0.7369196758</v>
      </c>
      <c r="CH36" s="155">
        <f t="shared" si="115"/>
        <v>0.7482229704</v>
      </c>
      <c r="CI36" s="155">
        <f t="shared" si="115"/>
        <v>0.7562866326</v>
      </c>
      <c r="CJ36" s="155">
        <f t="shared" si="115"/>
        <v>1.508523156</v>
      </c>
      <c r="CK36" s="155">
        <f t="shared" si="8"/>
        <v>0</v>
      </c>
      <c r="CL36" s="155">
        <f t="shared" si="19"/>
        <v>2.376896565</v>
      </c>
      <c r="CM36" s="157">
        <f aca="true" t="shared" si="116" ref="CM36:DG36">AVERAGE(BJ36:BL36)</f>
        <v>1.913118264</v>
      </c>
      <c r="CN36" s="158">
        <f t="shared" si="116"/>
        <v>0.9652509653</v>
      </c>
      <c r="CO36" s="158">
        <f t="shared" si="116"/>
        <v>0</v>
      </c>
      <c r="CP36" s="158">
        <f t="shared" si="116"/>
        <v>0.328407225</v>
      </c>
      <c r="CQ36" s="157">
        <f t="shared" si="116"/>
        <v>2.531743706</v>
      </c>
      <c r="CR36" s="157">
        <f t="shared" si="116"/>
        <v>3.159490096</v>
      </c>
      <c r="CS36" s="157">
        <f t="shared" si="116"/>
        <v>3.442423235</v>
      </c>
      <c r="CT36" s="157">
        <f t="shared" si="116"/>
        <v>1.556698315</v>
      </c>
      <c r="CU36" s="158">
        <f t="shared" si="116"/>
        <v>1.275272271</v>
      </c>
      <c r="CV36" s="157">
        <f t="shared" si="116"/>
        <v>1.803533047</v>
      </c>
      <c r="CW36" s="157">
        <f t="shared" si="116"/>
        <v>1.74725691</v>
      </c>
      <c r="CX36" s="157">
        <f t="shared" si="116"/>
        <v>1.669104973</v>
      </c>
      <c r="CY36" s="158">
        <f t="shared" si="116"/>
        <v>0.7878016512</v>
      </c>
      <c r="CZ36" s="158">
        <f t="shared" si="116"/>
        <v>1.119586037</v>
      </c>
      <c r="DA36" s="158">
        <f t="shared" si="116"/>
        <v>1.379470433</v>
      </c>
      <c r="DB36" s="157">
        <f t="shared" si="116"/>
        <v>1.121172615</v>
      </c>
      <c r="DC36" s="157">
        <f t="shared" si="116"/>
        <v>0.7973042862</v>
      </c>
      <c r="DD36" s="157">
        <f t="shared" si="116"/>
        <v>0.7603503145</v>
      </c>
      <c r="DE36" s="157">
        <f t="shared" si="116"/>
        <v>1.016170217</v>
      </c>
      <c r="DF36" s="157">
        <f t="shared" si="116"/>
        <v>0.7469187364</v>
      </c>
      <c r="DG36" s="157">
        <f t="shared" si="116"/>
        <v>0.2558199028</v>
      </c>
      <c r="DH36" s="157">
        <f t="shared" si="101"/>
        <v>0.2558199028</v>
      </c>
      <c r="DI36" s="157">
        <f aca="true" t="shared" si="117" ref="DI36:DM36">AVERAGE(CF36:CH36)</f>
        <v>0.4950475487</v>
      </c>
      <c r="DJ36" s="157">
        <f t="shared" si="117"/>
        <v>0.7471430929</v>
      </c>
      <c r="DK36" s="157">
        <f t="shared" si="117"/>
        <v>1.004344253</v>
      </c>
      <c r="DL36" s="157">
        <f t="shared" si="117"/>
        <v>0.7549365962</v>
      </c>
      <c r="DM36" s="157">
        <f t="shared" si="117"/>
        <v>1.295139907</v>
      </c>
      <c r="DN36" s="232" t="s">
        <v>81</v>
      </c>
      <c r="DO36" s="23"/>
      <c r="DP36" s="23"/>
      <c r="DQ36" s="24"/>
    </row>
    <row r="37" spans="1:121" ht="13.5" customHeight="1">
      <c r="A37" s="131">
        <v>1</v>
      </c>
      <c r="B37" s="181" t="s">
        <v>83</v>
      </c>
      <c r="C37" s="216">
        <v>1</v>
      </c>
      <c r="D37" s="216"/>
      <c r="E37" s="216"/>
      <c r="F37" s="216"/>
      <c r="G37" s="216"/>
      <c r="H37" s="216"/>
      <c r="I37" s="216"/>
      <c r="J37" s="216"/>
      <c r="K37" s="216"/>
      <c r="L37" s="216"/>
      <c r="M37" s="216"/>
      <c r="N37" s="216">
        <v>3</v>
      </c>
      <c r="O37" s="216"/>
      <c r="P37" s="216"/>
      <c r="Q37" s="216"/>
      <c r="R37" s="216"/>
      <c r="S37" s="217"/>
      <c r="T37" s="218"/>
      <c r="U37" s="218"/>
      <c r="V37" s="218"/>
      <c r="W37" s="218">
        <v>1</v>
      </c>
      <c r="X37" s="218">
        <v>1</v>
      </c>
      <c r="Y37" s="218"/>
      <c r="Z37" s="220">
        <v>4</v>
      </c>
      <c r="AA37" s="220">
        <v>2</v>
      </c>
      <c r="AB37" s="218"/>
      <c r="AC37" s="218">
        <v>10</v>
      </c>
      <c r="AD37" s="219"/>
      <c r="AE37" s="218"/>
      <c r="AF37" s="219"/>
      <c r="AG37" s="222">
        <v>1</v>
      </c>
      <c r="AH37" s="226">
        <v>6</v>
      </c>
      <c r="AI37" s="185">
        <v>5</v>
      </c>
      <c r="AJ37" s="226">
        <v>0</v>
      </c>
      <c r="AK37" s="185">
        <v>1</v>
      </c>
      <c r="AL37" s="185">
        <v>4</v>
      </c>
      <c r="AM37" s="226">
        <v>0</v>
      </c>
      <c r="AN37" s="185">
        <v>3</v>
      </c>
      <c r="AO37" s="226">
        <v>0</v>
      </c>
      <c r="AP37" s="226">
        <v>0</v>
      </c>
      <c r="AQ37" s="226">
        <v>0</v>
      </c>
      <c r="AR37" s="142">
        <v>1</v>
      </c>
      <c r="AS37" s="142"/>
      <c r="AT37" s="142">
        <v>0</v>
      </c>
      <c r="AU37" s="143">
        <v>0</v>
      </c>
      <c r="AV37" s="144">
        <v>0</v>
      </c>
      <c r="AW37" s="143"/>
      <c r="AX37" s="130">
        <f t="shared" si="0"/>
        <v>3</v>
      </c>
      <c r="AY37" s="145">
        <f t="shared" si="11"/>
        <v>0.8888888889</v>
      </c>
      <c r="AZ37" s="146">
        <f t="shared" si="12"/>
        <v>0</v>
      </c>
      <c r="BA37" s="147">
        <f t="shared" si="13"/>
        <v>4</v>
      </c>
      <c r="BB37" s="148">
        <f t="shared" si="14"/>
        <v>14</v>
      </c>
      <c r="BC37" s="149">
        <f t="shared" si="15"/>
        <v>2.047619048</v>
      </c>
      <c r="BD37" s="150">
        <f t="shared" si="16"/>
        <v>0</v>
      </c>
      <c r="BE37" s="151">
        <f t="shared" si="17"/>
        <v>10</v>
      </c>
      <c r="BF37" s="186" t="s">
        <v>83</v>
      </c>
      <c r="BG37" s="174">
        <v>177</v>
      </c>
      <c r="BH37" s="15">
        <v>156</v>
      </c>
      <c r="BI37" s="187">
        <f aca="true" t="shared" si="118" ref="BI37:CJ37">SUM(S37)/(S$303/1000)</f>
        <v>0</v>
      </c>
      <c r="BJ37" s="155">
        <f t="shared" si="118"/>
        <v>0</v>
      </c>
      <c r="BK37" s="155">
        <f t="shared" si="118"/>
        <v>0</v>
      </c>
      <c r="BL37" s="155">
        <f t="shared" si="118"/>
        <v>0</v>
      </c>
      <c r="BM37" s="155">
        <f t="shared" si="118"/>
        <v>0.8849557522</v>
      </c>
      <c r="BN37" s="155">
        <f t="shared" si="118"/>
        <v>0.8920606601</v>
      </c>
      <c r="BO37" s="155">
        <f t="shared" si="118"/>
        <v>0</v>
      </c>
      <c r="BP37" s="155">
        <f t="shared" si="118"/>
        <v>3.777148253</v>
      </c>
      <c r="BQ37" s="155">
        <f t="shared" si="118"/>
        <v>1.883239171</v>
      </c>
      <c r="BR37" s="155">
        <f t="shared" si="118"/>
        <v>0</v>
      </c>
      <c r="BS37" s="155">
        <f t="shared" si="118"/>
        <v>9.528346832</v>
      </c>
      <c r="BT37" s="155">
        <f t="shared" si="118"/>
        <v>0</v>
      </c>
      <c r="BU37" s="155">
        <f t="shared" si="118"/>
        <v>0</v>
      </c>
      <c r="BV37" s="155">
        <f t="shared" si="118"/>
        <v>0</v>
      </c>
      <c r="BW37" s="155">
        <f t="shared" si="118"/>
        <v>0.8045052293</v>
      </c>
      <c r="BX37" s="155">
        <f t="shared" si="118"/>
        <v>4.649360713</v>
      </c>
      <c r="BY37" s="155">
        <f t="shared" si="118"/>
        <v>4.448398577</v>
      </c>
      <c r="BZ37" s="155">
        <f t="shared" si="118"/>
        <v>0</v>
      </c>
      <c r="CA37" s="155">
        <f t="shared" si="118"/>
        <v>0.8200082001</v>
      </c>
      <c r="CB37" s="155">
        <f t="shared" si="118"/>
        <v>3.231017771</v>
      </c>
      <c r="CC37" s="155">
        <f t="shared" si="118"/>
        <v>0</v>
      </c>
      <c r="CD37" s="155">
        <f t="shared" si="118"/>
        <v>2.302379125</v>
      </c>
      <c r="CE37" s="155">
        <f t="shared" si="118"/>
        <v>0</v>
      </c>
      <c r="CF37" s="155">
        <f t="shared" si="118"/>
        <v>0</v>
      </c>
      <c r="CG37" s="155">
        <f t="shared" si="118"/>
        <v>0</v>
      </c>
      <c r="CH37" s="155">
        <f t="shared" si="118"/>
        <v>0.7482229704</v>
      </c>
      <c r="CI37" s="155">
        <f t="shared" si="118"/>
        <v>0</v>
      </c>
      <c r="CJ37" s="155">
        <f t="shared" si="118"/>
        <v>0</v>
      </c>
      <c r="CK37" s="155">
        <f t="shared" si="8"/>
        <v>0</v>
      </c>
      <c r="CL37" s="155">
        <f t="shared" si="19"/>
        <v>0</v>
      </c>
      <c r="CM37" s="157">
        <f aca="true" t="shared" si="119" ref="CM37:DG37">AVERAGE(BJ37:BL37)</f>
        <v>0</v>
      </c>
      <c r="CN37" s="157">
        <f t="shared" si="119"/>
        <v>0.2949852507</v>
      </c>
      <c r="CO37" s="158">
        <f t="shared" si="119"/>
        <v>0.5923388041</v>
      </c>
      <c r="CP37" s="158">
        <f t="shared" si="119"/>
        <v>0.5923388041</v>
      </c>
      <c r="CQ37" s="157">
        <f t="shared" si="119"/>
        <v>1.556402971</v>
      </c>
      <c r="CR37" s="157">
        <f t="shared" si="119"/>
        <v>1.886795808</v>
      </c>
      <c r="CS37" s="157">
        <f t="shared" si="119"/>
        <v>1.886795808</v>
      </c>
      <c r="CT37" s="157">
        <f t="shared" si="119"/>
        <v>3.803862001</v>
      </c>
      <c r="CU37" s="157">
        <f t="shared" si="119"/>
        <v>3.176115611</v>
      </c>
      <c r="CV37" s="157">
        <f t="shared" si="119"/>
        <v>3.176115611</v>
      </c>
      <c r="CW37" s="157">
        <f t="shared" si="119"/>
        <v>0</v>
      </c>
      <c r="CX37" s="157">
        <f t="shared" si="119"/>
        <v>0.2681684098</v>
      </c>
      <c r="CY37" s="157">
        <f t="shared" si="119"/>
        <v>1.817955314</v>
      </c>
      <c r="CZ37" s="157">
        <f t="shared" si="119"/>
        <v>3.30075484</v>
      </c>
      <c r="DA37" s="157">
        <f t="shared" si="119"/>
        <v>3.03258643</v>
      </c>
      <c r="DB37" s="157">
        <f t="shared" si="119"/>
        <v>1.756135592</v>
      </c>
      <c r="DC37" s="157">
        <f t="shared" si="119"/>
        <v>1.35034199</v>
      </c>
      <c r="DD37" s="157">
        <f t="shared" si="119"/>
        <v>1.35034199</v>
      </c>
      <c r="DE37" s="157">
        <f t="shared" si="119"/>
        <v>1.844465632</v>
      </c>
      <c r="DF37" s="157">
        <f t="shared" si="119"/>
        <v>0.7674597084</v>
      </c>
      <c r="DG37" s="157">
        <f t="shared" si="119"/>
        <v>0.7674597084</v>
      </c>
      <c r="DH37" s="157">
        <f t="shared" si="101"/>
        <v>0.7674597084</v>
      </c>
      <c r="DI37" s="157">
        <f aca="true" t="shared" si="120" ref="DI37:DM37">AVERAGE(CF37:CH37)</f>
        <v>0.2494076568</v>
      </c>
      <c r="DJ37" s="157">
        <f t="shared" si="120"/>
        <v>0.2494076568</v>
      </c>
      <c r="DK37" s="157">
        <f t="shared" si="120"/>
        <v>0.2494076568</v>
      </c>
      <c r="DL37" s="157">
        <f t="shared" si="120"/>
        <v>0</v>
      </c>
      <c r="DM37" s="157">
        <f t="shared" si="120"/>
        <v>0</v>
      </c>
      <c r="DN37" s="188" t="s">
        <v>83</v>
      </c>
      <c r="DO37" s="160">
        <v>1</v>
      </c>
      <c r="DP37" s="160">
        <v>3.4</v>
      </c>
      <c r="DQ37" s="189">
        <v>0.29411764705882354</v>
      </c>
    </row>
    <row r="38" spans="1:121" ht="13.5" customHeight="1">
      <c r="A38" s="131"/>
      <c r="B38" s="181" t="s">
        <v>84</v>
      </c>
      <c r="C38" s="216"/>
      <c r="D38" s="216"/>
      <c r="E38" s="216"/>
      <c r="F38" s="216"/>
      <c r="G38" s="216"/>
      <c r="H38" s="216"/>
      <c r="I38" s="216"/>
      <c r="J38" s="216"/>
      <c r="K38" s="216"/>
      <c r="L38" s="216"/>
      <c r="M38" s="216"/>
      <c r="N38" s="216"/>
      <c r="O38" s="216"/>
      <c r="P38" s="216"/>
      <c r="Q38" s="216"/>
      <c r="R38" s="216"/>
      <c r="S38" s="217"/>
      <c r="T38" s="218"/>
      <c r="U38" s="218"/>
      <c r="V38" s="218"/>
      <c r="W38" s="218"/>
      <c r="X38" s="218"/>
      <c r="Y38" s="218"/>
      <c r="Z38" s="220"/>
      <c r="AA38" s="220"/>
      <c r="AB38" s="218"/>
      <c r="AC38" s="218"/>
      <c r="AD38" s="219"/>
      <c r="AE38" s="218"/>
      <c r="AF38" s="219"/>
      <c r="AG38" s="222"/>
      <c r="AH38" s="226"/>
      <c r="AI38" s="185"/>
      <c r="AJ38" s="226"/>
      <c r="AK38" s="185"/>
      <c r="AL38" s="185"/>
      <c r="AM38" s="226"/>
      <c r="AN38" s="185"/>
      <c r="AO38" s="226"/>
      <c r="AP38" s="226"/>
      <c r="AQ38" s="226"/>
      <c r="AR38" s="142"/>
      <c r="AS38" s="142"/>
      <c r="AT38" s="142"/>
      <c r="AU38" s="143"/>
      <c r="AV38" s="144">
        <v>0</v>
      </c>
      <c r="AW38" s="143"/>
      <c r="AX38" s="130">
        <f t="shared" si="0"/>
        <v>0</v>
      </c>
      <c r="AY38" s="145" t="e">
        <f t="shared" si="11"/>
        <v>#DIV/0!</v>
      </c>
      <c r="AZ38" s="146">
        <f t="shared" si="12"/>
        <v>0</v>
      </c>
      <c r="BA38" s="147">
        <f t="shared" si="13"/>
        <v>0</v>
      </c>
      <c r="BB38" s="148">
        <f t="shared" si="14"/>
        <v>0</v>
      </c>
      <c r="BC38" s="149" t="e">
        <f t="shared" si="15"/>
        <v>#DIV/0!</v>
      </c>
      <c r="BD38" s="150">
        <f t="shared" si="16"/>
        <v>0</v>
      </c>
      <c r="BE38" s="151">
        <f t="shared" si="17"/>
        <v>0</v>
      </c>
      <c r="BF38" s="186"/>
      <c r="BG38" s="174"/>
      <c r="BH38" s="15"/>
      <c r="BI38" s="187"/>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f t="shared" si="19"/>
        <v>0</v>
      </c>
      <c r="CM38" s="157"/>
      <c r="CN38" s="157"/>
      <c r="CO38" s="158"/>
      <c r="CP38" s="158"/>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f>AVERAGE(CJ38:CL38)</f>
        <v>0</v>
      </c>
      <c r="DN38" s="188"/>
      <c r="DO38" s="160"/>
      <c r="DP38" s="160"/>
      <c r="DQ38" s="189"/>
    </row>
    <row r="39" spans="1:121" ht="13.5" customHeight="1">
      <c r="A39" s="131">
        <v>1</v>
      </c>
      <c r="B39" s="193" t="s">
        <v>85</v>
      </c>
      <c r="C39" s="216">
        <v>3</v>
      </c>
      <c r="D39" s="216">
        <v>1</v>
      </c>
      <c r="E39" s="216">
        <v>1</v>
      </c>
      <c r="F39" s="216" t="s">
        <v>86</v>
      </c>
      <c r="G39" s="216">
        <v>8</v>
      </c>
      <c r="H39" s="216">
        <v>7</v>
      </c>
      <c r="I39" s="216" t="s">
        <v>49</v>
      </c>
      <c r="J39" s="216"/>
      <c r="K39" s="216">
        <v>10</v>
      </c>
      <c r="L39" s="216"/>
      <c r="M39" s="216">
        <v>7</v>
      </c>
      <c r="N39" s="216">
        <v>2</v>
      </c>
      <c r="O39" s="216" t="s">
        <v>49</v>
      </c>
      <c r="P39" s="216"/>
      <c r="Q39" s="216"/>
      <c r="R39" s="216">
        <v>1</v>
      </c>
      <c r="S39" s="217">
        <v>19</v>
      </c>
      <c r="T39" s="218">
        <v>10</v>
      </c>
      <c r="U39" s="218">
        <v>5</v>
      </c>
      <c r="V39" s="218">
        <v>11</v>
      </c>
      <c r="W39" s="218">
        <v>3</v>
      </c>
      <c r="X39" s="218">
        <v>1</v>
      </c>
      <c r="Y39" s="218">
        <v>4</v>
      </c>
      <c r="Z39" s="220">
        <v>6</v>
      </c>
      <c r="AA39" s="220">
        <v>2</v>
      </c>
      <c r="AB39" s="218">
        <v>2</v>
      </c>
      <c r="AC39" s="218"/>
      <c r="AD39" s="219">
        <v>1</v>
      </c>
      <c r="AE39" s="218">
        <v>5</v>
      </c>
      <c r="AF39" s="219">
        <v>2</v>
      </c>
      <c r="AG39" s="222">
        <v>5</v>
      </c>
      <c r="AH39" s="223">
        <v>1</v>
      </c>
      <c r="AI39" s="185">
        <v>1</v>
      </c>
      <c r="AJ39" s="185">
        <v>2</v>
      </c>
      <c r="AK39" s="185">
        <v>1</v>
      </c>
      <c r="AL39" s="226">
        <v>0</v>
      </c>
      <c r="AM39" s="226">
        <v>0</v>
      </c>
      <c r="AN39" s="226">
        <v>0</v>
      </c>
      <c r="AO39" s="225">
        <v>1</v>
      </c>
      <c r="AP39" s="226">
        <v>0</v>
      </c>
      <c r="AQ39" s="226">
        <v>0</v>
      </c>
      <c r="AR39" s="142"/>
      <c r="AS39" s="142" t="s">
        <v>58</v>
      </c>
      <c r="AT39" s="142">
        <v>0</v>
      </c>
      <c r="AU39" s="143">
        <v>4</v>
      </c>
      <c r="AV39" s="144">
        <v>0</v>
      </c>
      <c r="AW39" s="143"/>
      <c r="AX39" s="130">
        <f t="shared" si="0"/>
        <v>2</v>
      </c>
      <c r="AY39" s="145">
        <f t="shared" si="11"/>
        <v>0.625</v>
      </c>
      <c r="AZ39" s="146">
        <f t="shared" si="12"/>
        <v>0</v>
      </c>
      <c r="BA39" s="147">
        <f t="shared" si="13"/>
        <v>4</v>
      </c>
      <c r="BB39" s="148">
        <f t="shared" si="14"/>
        <v>29</v>
      </c>
      <c r="BC39" s="149">
        <f t="shared" si="15"/>
        <v>3.6</v>
      </c>
      <c r="BD39" s="150">
        <f t="shared" si="16"/>
        <v>0</v>
      </c>
      <c r="BE39" s="151">
        <f t="shared" si="17"/>
        <v>19</v>
      </c>
      <c r="BF39" s="194" t="s">
        <v>85</v>
      </c>
      <c r="BG39" s="174">
        <v>157</v>
      </c>
      <c r="BH39" s="15">
        <v>179</v>
      </c>
      <c r="BI39" s="187">
        <f aca="true" t="shared" si="121" ref="BI39:CJ39">SUM(S39)/(S$303/1000)</f>
        <v>21.00491957</v>
      </c>
      <c r="BJ39" s="155">
        <f t="shared" si="121"/>
        <v>9.478672986</v>
      </c>
      <c r="BK39" s="155">
        <f t="shared" si="121"/>
        <v>4.826254826</v>
      </c>
      <c r="BL39" s="155">
        <f t="shared" si="121"/>
        <v>10.35537774</v>
      </c>
      <c r="BM39" s="155">
        <f t="shared" si="121"/>
        <v>2.654867257</v>
      </c>
      <c r="BN39" s="155">
        <f t="shared" si="121"/>
        <v>0.8920606601</v>
      </c>
      <c r="BO39" s="155">
        <f t="shared" si="121"/>
        <v>3.9408867</v>
      </c>
      <c r="BP39" s="155">
        <f t="shared" si="121"/>
        <v>5.66572238</v>
      </c>
      <c r="BQ39" s="155">
        <f t="shared" si="121"/>
        <v>1.883239171</v>
      </c>
      <c r="BR39" s="155">
        <f t="shared" si="121"/>
        <v>1.834021091</v>
      </c>
      <c r="BS39" s="155">
        <f t="shared" si="121"/>
        <v>0</v>
      </c>
      <c r="BT39" s="155">
        <f t="shared" si="121"/>
        <v>1.038961039</v>
      </c>
      <c r="BU39" s="155">
        <f t="shared" si="121"/>
        <v>4.273504274</v>
      </c>
      <c r="BV39" s="155">
        <f t="shared" si="121"/>
        <v>1.568012544</v>
      </c>
      <c r="BW39" s="155">
        <f t="shared" si="121"/>
        <v>4.022526146</v>
      </c>
      <c r="BX39" s="155">
        <f t="shared" si="121"/>
        <v>0.7748934522</v>
      </c>
      <c r="BY39" s="155">
        <f t="shared" si="121"/>
        <v>0.8896797153</v>
      </c>
      <c r="BZ39" s="155">
        <f t="shared" si="121"/>
        <v>1.584158416</v>
      </c>
      <c r="CA39" s="155">
        <f t="shared" si="121"/>
        <v>0.8200082001</v>
      </c>
      <c r="CB39" s="155">
        <f t="shared" si="121"/>
        <v>0</v>
      </c>
      <c r="CC39" s="155">
        <f t="shared" si="121"/>
        <v>0</v>
      </c>
      <c r="CD39" s="155">
        <f t="shared" si="121"/>
        <v>0</v>
      </c>
      <c r="CE39" s="155">
        <f t="shared" si="121"/>
        <v>0.7455453664</v>
      </c>
      <c r="CF39" s="155">
        <f t="shared" si="121"/>
        <v>0</v>
      </c>
      <c r="CG39" s="155">
        <f t="shared" si="121"/>
        <v>0</v>
      </c>
      <c r="CH39" s="155">
        <f t="shared" si="121"/>
        <v>0</v>
      </c>
      <c r="CI39" s="155">
        <f t="shared" si="121"/>
        <v>0</v>
      </c>
      <c r="CJ39" s="155">
        <f t="shared" si="121"/>
        <v>0</v>
      </c>
      <c r="CK39" s="155">
        <f aca="true" t="shared" si="122" ref="CK39:CL39">SUM(AU39)/(AU$302/1000)</f>
        <v>2.655954318</v>
      </c>
      <c r="CL39" s="155">
        <f t="shared" si="122"/>
        <v>0</v>
      </c>
      <c r="CM39" s="157">
        <f aca="true" t="shared" si="123" ref="CM39:DG39">AVERAGE(BJ39:BL39)</f>
        <v>8.220101849</v>
      </c>
      <c r="CN39" s="157">
        <f t="shared" si="123"/>
        <v>5.94549994</v>
      </c>
      <c r="CO39" s="157">
        <f t="shared" si="123"/>
        <v>4.634101884</v>
      </c>
      <c r="CP39" s="157">
        <f t="shared" si="123"/>
        <v>2.495938205</v>
      </c>
      <c r="CQ39" s="157">
        <f t="shared" si="123"/>
        <v>3.49955658</v>
      </c>
      <c r="CR39" s="157">
        <f t="shared" si="123"/>
        <v>3.829949417</v>
      </c>
      <c r="CS39" s="157">
        <f t="shared" si="123"/>
        <v>3.127660881</v>
      </c>
      <c r="CT39" s="158">
        <f t="shared" si="123"/>
        <v>1.239086754</v>
      </c>
      <c r="CU39" s="158">
        <f t="shared" si="123"/>
        <v>0.9576607101</v>
      </c>
      <c r="CV39" s="157">
        <f t="shared" si="123"/>
        <v>1.770821771</v>
      </c>
      <c r="CW39" s="157">
        <f t="shared" si="123"/>
        <v>2.293492619</v>
      </c>
      <c r="CX39" s="157">
        <f t="shared" si="123"/>
        <v>3.288014321</v>
      </c>
      <c r="CY39" s="157">
        <f t="shared" si="123"/>
        <v>2.121810714</v>
      </c>
      <c r="CZ39" s="157">
        <f t="shared" si="123"/>
        <v>1.895699771</v>
      </c>
      <c r="DA39" s="158">
        <f t="shared" si="123"/>
        <v>1.082910528</v>
      </c>
      <c r="DB39" s="157">
        <f t="shared" si="123"/>
        <v>1.097948777</v>
      </c>
      <c r="DC39" s="157">
        <f t="shared" si="123"/>
        <v>0.801388872</v>
      </c>
      <c r="DD39" s="157">
        <f t="shared" si="123"/>
        <v>0.2733360667</v>
      </c>
      <c r="DE39" s="157">
        <f t="shared" si="123"/>
        <v>0</v>
      </c>
      <c r="DF39" s="157">
        <f t="shared" si="123"/>
        <v>0.2485151221</v>
      </c>
      <c r="DG39" s="157">
        <f t="shared" si="123"/>
        <v>0.2485151221</v>
      </c>
      <c r="DH39" s="157">
        <f aca="true" t="shared" si="124" ref="DH39:DH44">AVERAGE(CD39:CF39)</f>
        <v>0.2485151221</v>
      </c>
      <c r="DI39" s="157">
        <f aca="true" t="shared" si="125" ref="DI39:DM39">AVERAGE(CF39:CH39)</f>
        <v>0</v>
      </c>
      <c r="DJ39" s="157">
        <f t="shared" si="125"/>
        <v>0</v>
      </c>
      <c r="DK39" s="157">
        <f t="shared" si="125"/>
        <v>0</v>
      </c>
      <c r="DL39" s="157">
        <f t="shared" si="125"/>
        <v>0.8853181059</v>
      </c>
      <c r="DM39" s="157">
        <f t="shared" si="125"/>
        <v>0.8853181059</v>
      </c>
      <c r="DN39" s="195" t="s">
        <v>85</v>
      </c>
      <c r="DO39" s="160">
        <v>8.166666666666666</v>
      </c>
      <c r="DP39" s="160">
        <v>2</v>
      </c>
      <c r="DQ39" s="189">
        <v>4.083333333333333</v>
      </c>
    </row>
    <row r="40" spans="1:121" ht="13.5" customHeight="1">
      <c r="A40" s="131">
        <v>1</v>
      </c>
      <c r="B40" s="193" t="s">
        <v>87</v>
      </c>
      <c r="C40" s="216">
        <v>41</v>
      </c>
      <c r="D40" s="216">
        <v>60</v>
      </c>
      <c r="E40" s="216">
        <v>57</v>
      </c>
      <c r="F40" s="216">
        <v>92</v>
      </c>
      <c r="G40" s="216">
        <v>101</v>
      </c>
      <c r="H40" s="216">
        <v>94</v>
      </c>
      <c r="I40" s="216">
        <v>65</v>
      </c>
      <c r="J40" s="216">
        <v>80</v>
      </c>
      <c r="K40" s="216">
        <v>36</v>
      </c>
      <c r="L40" s="216">
        <v>38</v>
      </c>
      <c r="M40" s="216">
        <v>60</v>
      </c>
      <c r="N40" s="216">
        <v>69</v>
      </c>
      <c r="O40" s="216">
        <v>31</v>
      </c>
      <c r="P40" s="216">
        <v>31</v>
      </c>
      <c r="Q40" s="216">
        <v>48</v>
      </c>
      <c r="R40" s="216">
        <v>30</v>
      </c>
      <c r="S40" s="217">
        <v>77</v>
      </c>
      <c r="T40" s="218">
        <v>73</v>
      </c>
      <c r="U40" s="218">
        <v>58</v>
      </c>
      <c r="V40" s="218">
        <v>46</v>
      </c>
      <c r="W40" s="218">
        <v>22</v>
      </c>
      <c r="X40" s="218">
        <v>29</v>
      </c>
      <c r="Y40" s="218">
        <v>93</v>
      </c>
      <c r="Z40" s="220">
        <v>24</v>
      </c>
      <c r="AA40" s="220">
        <v>9</v>
      </c>
      <c r="AB40" s="218">
        <v>16</v>
      </c>
      <c r="AC40" s="218">
        <v>12</v>
      </c>
      <c r="AD40" s="219">
        <v>9</v>
      </c>
      <c r="AE40" s="218">
        <v>6</v>
      </c>
      <c r="AF40" s="219">
        <v>3</v>
      </c>
      <c r="AG40" s="222">
        <v>7</v>
      </c>
      <c r="AH40" s="223">
        <v>8</v>
      </c>
      <c r="AI40" s="185">
        <v>3</v>
      </c>
      <c r="AJ40" s="185">
        <v>8</v>
      </c>
      <c r="AK40" s="185">
        <v>6</v>
      </c>
      <c r="AL40" s="185">
        <v>6</v>
      </c>
      <c r="AM40" s="185">
        <v>5</v>
      </c>
      <c r="AN40" s="185">
        <v>1</v>
      </c>
      <c r="AO40" s="225">
        <v>4</v>
      </c>
      <c r="AP40" s="225">
        <v>2</v>
      </c>
      <c r="AQ40" s="225">
        <v>16</v>
      </c>
      <c r="AR40" s="142">
        <v>3</v>
      </c>
      <c r="AS40" s="142">
        <v>4</v>
      </c>
      <c r="AT40" s="142">
        <v>8</v>
      </c>
      <c r="AU40" s="143">
        <v>2</v>
      </c>
      <c r="AV40" s="144">
        <v>3</v>
      </c>
      <c r="AW40" s="143"/>
      <c r="AX40" s="130">
        <f t="shared" si="0"/>
        <v>10</v>
      </c>
      <c r="AY40" s="145">
        <f t="shared" si="11"/>
        <v>5.1</v>
      </c>
      <c r="AZ40" s="146">
        <f t="shared" si="12"/>
        <v>1</v>
      </c>
      <c r="BA40" s="147">
        <f t="shared" si="13"/>
        <v>16</v>
      </c>
      <c r="BB40" s="148">
        <f t="shared" si="14"/>
        <v>45</v>
      </c>
      <c r="BC40" s="149">
        <f t="shared" si="15"/>
        <v>33.17777778</v>
      </c>
      <c r="BD40" s="150">
        <f t="shared" si="16"/>
        <v>1</v>
      </c>
      <c r="BE40" s="151">
        <f t="shared" si="17"/>
        <v>101</v>
      </c>
      <c r="BF40" s="194" t="s">
        <v>87</v>
      </c>
      <c r="BG40" s="174">
        <v>128</v>
      </c>
      <c r="BH40" s="15">
        <v>161</v>
      </c>
      <c r="BI40" s="187">
        <f aca="true" t="shared" si="126" ref="BI40:CJ40">SUM(S40)/(S$303/1000)</f>
        <v>85.12520038</v>
      </c>
      <c r="BJ40" s="155">
        <f t="shared" si="126"/>
        <v>69.1943128</v>
      </c>
      <c r="BK40" s="155">
        <f t="shared" si="126"/>
        <v>55.98455598</v>
      </c>
      <c r="BL40" s="155">
        <f t="shared" si="126"/>
        <v>43.3043069</v>
      </c>
      <c r="BM40" s="155">
        <f t="shared" si="126"/>
        <v>19.46902655</v>
      </c>
      <c r="BN40" s="155">
        <f t="shared" si="126"/>
        <v>25.86975914</v>
      </c>
      <c r="BO40" s="155">
        <f t="shared" si="126"/>
        <v>91.62561576</v>
      </c>
      <c r="BP40" s="155">
        <f t="shared" si="126"/>
        <v>22.66288952</v>
      </c>
      <c r="BQ40" s="155">
        <f t="shared" si="126"/>
        <v>8.474576271</v>
      </c>
      <c r="BR40" s="155">
        <f t="shared" si="126"/>
        <v>14.67216873</v>
      </c>
      <c r="BS40" s="155">
        <f t="shared" si="126"/>
        <v>11.4340162</v>
      </c>
      <c r="BT40" s="155">
        <f t="shared" si="126"/>
        <v>9.350649351</v>
      </c>
      <c r="BU40" s="155">
        <f t="shared" si="126"/>
        <v>5.128205128</v>
      </c>
      <c r="BV40" s="155">
        <f t="shared" si="126"/>
        <v>2.352018816</v>
      </c>
      <c r="BW40" s="155">
        <f t="shared" si="126"/>
        <v>5.631536605</v>
      </c>
      <c r="BX40" s="155">
        <f t="shared" si="126"/>
        <v>6.199147617</v>
      </c>
      <c r="BY40" s="155">
        <f t="shared" si="126"/>
        <v>2.669039146</v>
      </c>
      <c r="BZ40" s="155">
        <f t="shared" si="126"/>
        <v>6.336633663</v>
      </c>
      <c r="CA40" s="155">
        <f t="shared" si="126"/>
        <v>4.9200492</v>
      </c>
      <c r="CB40" s="155">
        <f t="shared" si="126"/>
        <v>4.846526656</v>
      </c>
      <c r="CC40" s="155">
        <f t="shared" si="126"/>
        <v>3.683241252</v>
      </c>
      <c r="CD40" s="155">
        <f t="shared" si="126"/>
        <v>0.7674597084</v>
      </c>
      <c r="CE40" s="155">
        <f t="shared" si="126"/>
        <v>2.982181466</v>
      </c>
      <c r="CF40" s="155">
        <f t="shared" si="126"/>
        <v>1.490535102</v>
      </c>
      <c r="CG40" s="155">
        <f t="shared" si="126"/>
        <v>11.79071481</v>
      </c>
      <c r="CH40" s="155">
        <f t="shared" si="126"/>
        <v>2.244668911</v>
      </c>
      <c r="CI40" s="155">
        <f t="shared" si="126"/>
        <v>3.025146531</v>
      </c>
      <c r="CJ40" s="155">
        <f t="shared" si="126"/>
        <v>6.034092623</v>
      </c>
      <c r="CK40" s="155">
        <f aca="true" t="shared" si="127" ref="CK40:CL40">SUM(AU40)/(AU$302/1000)</f>
        <v>1.327977159</v>
      </c>
      <c r="CL40" s="155">
        <f t="shared" si="127"/>
        <v>2.376896565</v>
      </c>
      <c r="CM40" s="157">
        <f aca="true" t="shared" si="128" ref="CM40:DG40">AVERAGE(BJ40:BL40)</f>
        <v>56.16105856</v>
      </c>
      <c r="CN40" s="157">
        <f t="shared" si="128"/>
        <v>39.58596314</v>
      </c>
      <c r="CO40" s="157">
        <f t="shared" si="128"/>
        <v>29.54769753</v>
      </c>
      <c r="CP40" s="157">
        <f t="shared" si="128"/>
        <v>45.65480049</v>
      </c>
      <c r="CQ40" s="157">
        <f t="shared" si="128"/>
        <v>46.71942148</v>
      </c>
      <c r="CR40" s="157">
        <f t="shared" si="128"/>
        <v>40.92102718</v>
      </c>
      <c r="CS40" s="157">
        <f t="shared" si="128"/>
        <v>15.26987817</v>
      </c>
      <c r="CT40" s="157">
        <f t="shared" si="128"/>
        <v>11.5269204</v>
      </c>
      <c r="CU40" s="157">
        <f t="shared" si="128"/>
        <v>11.81894476</v>
      </c>
      <c r="CV40" s="157">
        <f t="shared" si="128"/>
        <v>8.637623559</v>
      </c>
      <c r="CW40" s="157">
        <f t="shared" si="128"/>
        <v>5.610291098</v>
      </c>
      <c r="CX40" s="157">
        <f t="shared" si="128"/>
        <v>4.37058685</v>
      </c>
      <c r="CY40" s="157">
        <f t="shared" si="128"/>
        <v>4.727567679</v>
      </c>
      <c r="CZ40" s="157">
        <f t="shared" si="128"/>
        <v>4.833241123</v>
      </c>
      <c r="DA40" s="157">
        <f t="shared" si="128"/>
        <v>5.068273475</v>
      </c>
      <c r="DB40" s="157">
        <f t="shared" si="128"/>
        <v>4.641907337</v>
      </c>
      <c r="DC40" s="157">
        <f t="shared" si="128"/>
        <v>5.367736507</v>
      </c>
      <c r="DD40" s="157">
        <f t="shared" si="128"/>
        <v>4.48327237</v>
      </c>
      <c r="DE40" s="157">
        <f t="shared" si="128"/>
        <v>3.099075872</v>
      </c>
      <c r="DF40" s="157">
        <f t="shared" si="128"/>
        <v>2.477627475</v>
      </c>
      <c r="DG40" s="157">
        <f t="shared" si="128"/>
        <v>1.746725425</v>
      </c>
      <c r="DH40" s="157">
        <f t="shared" si="124"/>
        <v>1.746725425</v>
      </c>
      <c r="DI40" s="157">
        <f aca="true" t="shared" si="129" ref="DI40:DM40">AVERAGE(CF40:CH40)</f>
        <v>5.175306275</v>
      </c>
      <c r="DJ40" s="157">
        <f t="shared" si="129"/>
        <v>5.686843418</v>
      </c>
      <c r="DK40" s="157">
        <f t="shared" si="129"/>
        <v>3.767969355</v>
      </c>
      <c r="DL40" s="157">
        <f t="shared" si="129"/>
        <v>3.462405438</v>
      </c>
      <c r="DM40" s="157">
        <f t="shared" si="129"/>
        <v>3.246322116</v>
      </c>
      <c r="DN40" s="195" t="s">
        <v>87</v>
      </c>
      <c r="DO40" s="160">
        <v>50.833333333333336</v>
      </c>
      <c r="DP40" s="160">
        <v>6.333333333333333</v>
      </c>
      <c r="DQ40" s="189">
        <v>8.026315789473685</v>
      </c>
    </row>
    <row r="41" spans="1:121" ht="13.5" customHeight="1">
      <c r="A41" s="131">
        <v>1</v>
      </c>
      <c r="B41" s="193" t="s">
        <v>88</v>
      </c>
      <c r="C41" s="216">
        <v>7</v>
      </c>
      <c r="D41" s="216">
        <v>8</v>
      </c>
      <c r="E41" s="216">
        <v>4</v>
      </c>
      <c r="F41" s="216">
        <v>7</v>
      </c>
      <c r="G41" s="216">
        <v>3</v>
      </c>
      <c r="H41" s="216">
        <v>44</v>
      </c>
      <c r="I41" s="216">
        <v>32</v>
      </c>
      <c r="J41" s="216">
        <v>34</v>
      </c>
      <c r="K41" s="216">
        <v>16</v>
      </c>
      <c r="L41" s="216">
        <v>17</v>
      </c>
      <c r="M41" s="216">
        <v>23</v>
      </c>
      <c r="N41" s="216">
        <v>23</v>
      </c>
      <c r="O41" s="216">
        <v>25</v>
      </c>
      <c r="P41" s="216">
        <v>13</v>
      </c>
      <c r="Q41" s="216">
        <v>12</v>
      </c>
      <c r="R41" s="216">
        <v>13</v>
      </c>
      <c r="S41" s="217">
        <v>27</v>
      </c>
      <c r="T41" s="218">
        <v>61</v>
      </c>
      <c r="U41" s="218">
        <v>59</v>
      </c>
      <c r="V41" s="218">
        <v>77</v>
      </c>
      <c r="W41" s="218">
        <v>40</v>
      </c>
      <c r="X41" s="218">
        <v>24</v>
      </c>
      <c r="Y41" s="218">
        <v>16</v>
      </c>
      <c r="Z41" s="220">
        <v>28</v>
      </c>
      <c r="AA41" s="220">
        <v>27</v>
      </c>
      <c r="AB41" s="218">
        <v>20</v>
      </c>
      <c r="AC41" s="218">
        <v>19</v>
      </c>
      <c r="AD41" s="219">
        <v>26</v>
      </c>
      <c r="AE41" s="218">
        <v>13</v>
      </c>
      <c r="AF41" s="219">
        <v>19</v>
      </c>
      <c r="AG41" s="222">
        <v>20</v>
      </c>
      <c r="AH41" s="223">
        <v>18</v>
      </c>
      <c r="AI41" s="185">
        <v>24</v>
      </c>
      <c r="AJ41" s="185">
        <v>4</v>
      </c>
      <c r="AK41" s="185">
        <v>5</v>
      </c>
      <c r="AL41" s="252">
        <v>1</v>
      </c>
      <c r="AM41" s="252">
        <v>8</v>
      </c>
      <c r="AN41" s="252">
        <v>2</v>
      </c>
      <c r="AO41" s="185">
        <v>1</v>
      </c>
      <c r="AP41" s="225">
        <v>3</v>
      </c>
      <c r="AQ41" s="225">
        <v>11</v>
      </c>
      <c r="AR41" s="142">
        <v>4</v>
      </c>
      <c r="AS41" s="142">
        <v>3</v>
      </c>
      <c r="AT41" s="142">
        <v>2</v>
      </c>
      <c r="AU41" s="143">
        <v>3</v>
      </c>
      <c r="AV41" s="144">
        <v>2</v>
      </c>
      <c r="AW41" s="143"/>
      <c r="AX41" s="130">
        <f t="shared" si="0"/>
        <v>10</v>
      </c>
      <c r="AY41" s="145">
        <f t="shared" si="11"/>
        <v>3.8</v>
      </c>
      <c r="AZ41" s="146">
        <f t="shared" si="12"/>
        <v>1</v>
      </c>
      <c r="BA41" s="147">
        <f t="shared" si="13"/>
        <v>11</v>
      </c>
      <c r="BB41" s="148">
        <f t="shared" si="14"/>
        <v>45</v>
      </c>
      <c r="BC41" s="149">
        <f t="shared" si="15"/>
        <v>18.8</v>
      </c>
      <c r="BD41" s="150">
        <f t="shared" si="16"/>
        <v>1</v>
      </c>
      <c r="BE41" s="151">
        <f t="shared" si="17"/>
        <v>77</v>
      </c>
      <c r="BF41" s="194" t="s">
        <v>88</v>
      </c>
      <c r="BG41" s="174">
        <v>127</v>
      </c>
      <c r="BH41" s="15">
        <v>128</v>
      </c>
      <c r="BI41" s="187">
        <f aca="true" t="shared" si="130" ref="BI41:CJ41">SUM(S41)/(S$303/1000)</f>
        <v>29.84909624</v>
      </c>
      <c r="BJ41" s="155">
        <f t="shared" si="130"/>
        <v>57.81990521</v>
      </c>
      <c r="BK41" s="155">
        <f t="shared" si="130"/>
        <v>56.94980695</v>
      </c>
      <c r="BL41" s="155">
        <f t="shared" si="130"/>
        <v>72.48764415</v>
      </c>
      <c r="BM41" s="155">
        <f t="shared" si="130"/>
        <v>35.39823009</v>
      </c>
      <c r="BN41" s="155">
        <f t="shared" si="130"/>
        <v>21.40945584</v>
      </c>
      <c r="BO41" s="155">
        <f t="shared" si="130"/>
        <v>15.7635468</v>
      </c>
      <c r="BP41" s="155">
        <f t="shared" si="130"/>
        <v>26.44003777</v>
      </c>
      <c r="BQ41" s="155">
        <f t="shared" si="130"/>
        <v>25.42372881</v>
      </c>
      <c r="BR41" s="155">
        <f t="shared" si="130"/>
        <v>18.34021091</v>
      </c>
      <c r="BS41" s="155">
        <f t="shared" si="130"/>
        <v>18.10385898</v>
      </c>
      <c r="BT41" s="155">
        <f t="shared" si="130"/>
        <v>27.01298701</v>
      </c>
      <c r="BU41" s="155">
        <f t="shared" si="130"/>
        <v>11.11111111</v>
      </c>
      <c r="BV41" s="155">
        <f t="shared" si="130"/>
        <v>14.89611917</v>
      </c>
      <c r="BW41" s="155">
        <f t="shared" si="130"/>
        <v>16.09010459</v>
      </c>
      <c r="BX41" s="155">
        <f t="shared" si="130"/>
        <v>13.94808214</v>
      </c>
      <c r="BY41" s="155">
        <f t="shared" si="130"/>
        <v>21.35231317</v>
      </c>
      <c r="BZ41" s="155">
        <f t="shared" si="130"/>
        <v>3.168316832</v>
      </c>
      <c r="CA41" s="155">
        <f t="shared" si="130"/>
        <v>4.100041</v>
      </c>
      <c r="CB41" s="155">
        <f t="shared" si="130"/>
        <v>0.8077544426</v>
      </c>
      <c r="CC41" s="155">
        <f t="shared" si="130"/>
        <v>5.893186004</v>
      </c>
      <c r="CD41" s="155">
        <f t="shared" si="130"/>
        <v>1.534919417</v>
      </c>
      <c r="CE41" s="155">
        <f t="shared" si="130"/>
        <v>0.7455453664</v>
      </c>
      <c r="CF41" s="155">
        <f t="shared" si="130"/>
        <v>2.235802653</v>
      </c>
      <c r="CG41" s="155">
        <f t="shared" si="130"/>
        <v>8.106116433</v>
      </c>
      <c r="CH41" s="155">
        <f t="shared" si="130"/>
        <v>2.992891882</v>
      </c>
      <c r="CI41" s="155">
        <f t="shared" si="130"/>
        <v>2.268859898</v>
      </c>
      <c r="CJ41" s="155">
        <f t="shared" si="130"/>
        <v>1.508523156</v>
      </c>
      <c r="CK41" s="155">
        <f aca="true" t="shared" si="131" ref="CK41:CL41">SUM(AU41)/(AU$302/1000)</f>
        <v>1.991965738</v>
      </c>
      <c r="CL41" s="155">
        <f t="shared" si="131"/>
        <v>1.58459771</v>
      </c>
      <c r="CM41" s="157">
        <f aca="true" t="shared" si="132" ref="CM41:DG41">AVERAGE(BJ41:BL41)</f>
        <v>62.41911877</v>
      </c>
      <c r="CN41" s="157">
        <f t="shared" si="132"/>
        <v>54.94522706</v>
      </c>
      <c r="CO41" s="157">
        <f t="shared" si="132"/>
        <v>43.09844336</v>
      </c>
      <c r="CP41" s="157">
        <f t="shared" si="132"/>
        <v>24.19041091</v>
      </c>
      <c r="CQ41" s="157">
        <f t="shared" si="132"/>
        <v>21.2043468</v>
      </c>
      <c r="CR41" s="157">
        <f t="shared" si="132"/>
        <v>22.54243779</v>
      </c>
      <c r="CS41" s="157">
        <f t="shared" si="132"/>
        <v>23.40132583</v>
      </c>
      <c r="CT41" s="157">
        <f t="shared" si="132"/>
        <v>20.62259957</v>
      </c>
      <c r="CU41" s="157">
        <f t="shared" si="132"/>
        <v>21.1523523</v>
      </c>
      <c r="CV41" s="157">
        <f t="shared" si="132"/>
        <v>18.74265237</v>
      </c>
      <c r="CW41" s="157">
        <f t="shared" si="132"/>
        <v>17.67340576</v>
      </c>
      <c r="CX41" s="157">
        <f t="shared" si="132"/>
        <v>14.03244496</v>
      </c>
      <c r="CY41" s="157">
        <f t="shared" si="132"/>
        <v>14.97810196</v>
      </c>
      <c r="CZ41" s="157">
        <f t="shared" si="132"/>
        <v>17.13016663</v>
      </c>
      <c r="DA41" s="157">
        <f t="shared" si="132"/>
        <v>12.82290405</v>
      </c>
      <c r="DB41" s="157">
        <f t="shared" si="132"/>
        <v>9.540223666</v>
      </c>
      <c r="DC41" s="157">
        <f t="shared" si="132"/>
        <v>2.692037425</v>
      </c>
      <c r="DD41" s="157">
        <f t="shared" si="132"/>
        <v>3.600327149</v>
      </c>
      <c r="DE41" s="157">
        <f t="shared" si="132"/>
        <v>2.745286621</v>
      </c>
      <c r="DF41" s="157">
        <f t="shared" si="132"/>
        <v>2.724550262</v>
      </c>
      <c r="DG41" s="157">
        <f t="shared" si="132"/>
        <v>1.505422479</v>
      </c>
      <c r="DH41" s="157">
        <f t="shared" si="124"/>
        <v>1.505422479</v>
      </c>
      <c r="DI41" s="157">
        <f aca="true" t="shared" si="133" ref="DI41:DM41">AVERAGE(CF41:CH41)</f>
        <v>4.444936989</v>
      </c>
      <c r="DJ41" s="157">
        <f t="shared" si="133"/>
        <v>4.455956071</v>
      </c>
      <c r="DK41" s="157">
        <f t="shared" si="133"/>
        <v>2.256758312</v>
      </c>
      <c r="DL41" s="157">
        <f t="shared" si="133"/>
        <v>1.923116264</v>
      </c>
      <c r="DM41" s="157">
        <f t="shared" si="133"/>
        <v>1.695028868</v>
      </c>
      <c r="DN41" s="195" t="s">
        <v>88</v>
      </c>
      <c r="DO41" s="160">
        <v>48</v>
      </c>
      <c r="DP41" s="160">
        <v>12</v>
      </c>
      <c r="DQ41" s="189">
        <v>4</v>
      </c>
    </row>
    <row r="42" spans="1:121" ht="13.5" customHeight="1">
      <c r="A42" s="131">
        <v>1</v>
      </c>
      <c r="B42" s="193" t="s">
        <v>89</v>
      </c>
      <c r="C42" s="216"/>
      <c r="D42" s="216"/>
      <c r="E42" s="216"/>
      <c r="F42" s="216"/>
      <c r="G42" s="216"/>
      <c r="H42" s="216"/>
      <c r="I42" s="216"/>
      <c r="J42" s="216"/>
      <c r="K42" s="216"/>
      <c r="L42" s="216"/>
      <c r="M42" s="216"/>
      <c r="N42" s="216"/>
      <c r="O42" s="216"/>
      <c r="P42" s="216"/>
      <c r="Q42" s="216"/>
      <c r="R42" s="216"/>
      <c r="S42" s="217">
        <v>43</v>
      </c>
      <c r="T42" s="218">
        <v>97</v>
      </c>
      <c r="U42" s="218">
        <v>135</v>
      </c>
      <c r="V42" s="218">
        <v>298</v>
      </c>
      <c r="W42" s="218">
        <v>326</v>
      </c>
      <c r="X42" s="218">
        <v>335</v>
      </c>
      <c r="Y42" s="218">
        <v>382</v>
      </c>
      <c r="Z42" s="220">
        <v>505</v>
      </c>
      <c r="AA42" s="220">
        <v>518</v>
      </c>
      <c r="AB42" s="218">
        <v>645</v>
      </c>
      <c r="AC42" s="218">
        <v>582</v>
      </c>
      <c r="AD42" s="219">
        <v>461</v>
      </c>
      <c r="AE42" s="218">
        <v>547</v>
      </c>
      <c r="AF42" s="219">
        <v>514</v>
      </c>
      <c r="AG42" s="222">
        <v>481</v>
      </c>
      <c r="AH42" s="223">
        <v>522</v>
      </c>
      <c r="AI42" s="185">
        <v>474</v>
      </c>
      <c r="AJ42" s="185">
        <v>535</v>
      </c>
      <c r="AK42" s="185">
        <v>564</v>
      </c>
      <c r="AL42" s="185">
        <v>582</v>
      </c>
      <c r="AM42" s="185">
        <v>477</v>
      </c>
      <c r="AN42" s="185">
        <v>447</v>
      </c>
      <c r="AO42" s="225">
        <v>415</v>
      </c>
      <c r="AP42" s="225">
        <v>418</v>
      </c>
      <c r="AQ42" s="225">
        <v>441</v>
      </c>
      <c r="AR42" s="142">
        <v>517</v>
      </c>
      <c r="AS42" s="142">
        <v>399</v>
      </c>
      <c r="AT42" s="142">
        <v>418</v>
      </c>
      <c r="AU42" s="143">
        <v>372</v>
      </c>
      <c r="AV42" s="144">
        <v>551</v>
      </c>
      <c r="AW42" s="143"/>
      <c r="AX42" s="130">
        <f t="shared" si="0"/>
        <v>10</v>
      </c>
      <c r="AY42" s="145">
        <f t="shared" si="11"/>
        <v>448.6</v>
      </c>
      <c r="AZ42" s="146">
        <f t="shared" si="12"/>
        <v>372</v>
      </c>
      <c r="BA42" s="147">
        <f t="shared" si="13"/>
        <v>582</v>
      </c>
      <c r="BB42" s="148">
        <f t="shared" si="14"/>
        <v>29</v>
      </c>
      <c r="BC42" s="149">
        <f t="shared" si="15"/>
        <v>429.3103448</v>
      </c>
      <c r="BD42" s="150">
        <f t="shared" si="16"/>
        <v>43</v>
      </c>
      <c r="BE42" s="151">
        <f t="shared" si="17"/>
        <v>645</v>
      </c>
      <c r="BF42" s="194" t="s">
        <v>89</v>
      </c>
      <c r="BG42" s="174">
        <v>55</v>
      </c>
      <c r="BH42" s="15">
        <v>51</v>
      </c>
      <c r="BI42" s="187">
        <f aca="true" t="shared" si="134" ref="BI42:CJ42">SUM(S42)/(S$303/1000)</f>
        <v>47.53744956</v>
      </c>
      <c r="BJ42" s="155">
        <f t="shared" si="134"/>
        <v>91.94312796</v>
      </c>
      <c r="BK42" s="155">
        <f t="shared" si="134"/>
        <v>130.3088803</v>
      </c>
      <c r="BL42" s="155">
        <f t="shared" si="134"/>
        <v>280.5365968</v>
      </c>
      <c r="BM42" s="155">
        <f t="shared" si="134"/>
        <v>288.4955752</v>
      </c>
      <c r="BN42" s="155">
        <f t="shared" si="134"/>
        <v>298.8403211</v>
      </c>
      <c r="BO42" s="155">
        <f t="shared" si="134"/>
        <v>376.3546798</v>
      </c>
      <c r="BP42" s="155">
        <f t="shared" si="134"/>
        <v>476.8649669</v>
      </c>
      <c r="BQ42" s="155">
        <f t="shared" si="134"/>
        <v>487.7589454</v>
      </c>
      <c r="BR42" s="155">
        <f t="shared" si="134"/>
        <v>591.4718019</v>
      </c>
      <c r="BS42" s="155">
        <f t="shared" si="134"/>
        <v>554.5497856</v>
      </c>
      <c r="BT42" s="155">
        <f t="shared" si="134"/>
        <v>478.961039</v>
      </c>
      <c r="BU42" s="155">
        <f t="shared" si="134"/>
        <v>467.5213675</v>
      </c>
      <c r="BV42" s="155">
        <f t="shared" si="134"/>
        <v>402.9792238</v>
      </c>
      <c r="BW42" s="155">
        <f t="shared" si="134"/>
        <v>386.9670153</v>
      </c>
      <c r="BX42" s="155">
        <f t="shared" si="134"/>
        <v>404.494382</v>
      </c>
      <c r="BY42" s="155">
        <f t="shared" si="134"/>
        <v>421.7081851</v>
      </c>
      <c r="BZ42" s="155">
        <f t="shared" si="134"/>
        <v>423.7623762</v>
      </c>
      <c r="CA42" s="155">
        <f t="shared" si="134"/>
        <v>462.4846248</v>
      </c>
      <c r="CB42" s="155">
        <f t="shared" si="134"/>
        <v>470.1130856</v>
      </c>
      <c r="CC42" s="155">
        <f t="shared" si="134"/>
        <v>351.3812155</v>
      </c>
      <c r="CD42" s="155">
        <f t="shared" si="134"/>
        <v>343.0544896</v>
      </c>
      <c r="CE42" s="155">
        <f t="shared" si="134"/>
        <v>309.4013271</v>
      </c>
      <c r="CF42" s="155">
        <f t="shared" si="134"/>
        <v>311.5218363</v>
      </c>
      <c r="CG42" s="155">
        <f t="shared" si="134"/>
        <v>324.981577</v>
      </c>
      <c r="CH42" s="155">
        <f t="shared" si="134"/>
        <v>386.8312757</v>
      </c>
      <c r="CI42" s="155">
        <f t="shared" si="134"/>
        <v>301.7583664</v>
      </c>
      <c r="CJ42" s="155">
        <f t="shared" si="134"/>
        <v>315.2813396</v>
      </c>
      <c r="CK42" s="155">
        <f aca="true" t="shared" si="135" ref="CK42:CL42">SUM(AU42)/(AU$302/1000)</f>
        <v>247.0037515</v>
      </c>
      <c r="CL42" s="155">
        <f t="shared" si="135"/>
        <v>436.5566692</v>
      </c>
      <c r="CM42" s="157">
        <f aca="true" t="shared" si="136" ref="CM42:DG42">AVERAGE(BJ42:BL42)</f>
        <v>167.5962017</v>
      </c>
      <c r="CN42" s="157">
        <f t="shared" si="136"/>
        <v>233.1136841</v>
      </c>
      <c r="CO42" s="157">
        <f t="shared" si="136"/>
        <v>289.2908311</v>
      </c>
      <c r="CP42" s="157">
        <f t="shared" si="136"/>
        <v>321.2301921</v>
      </c>
      <c r="CQ42" s="157">
        <f t="shared" si="136"/>
        <v>384.0199893</v>
      </c>
      <c r="CR42" s="157">
        <f t="shared" si="136"/>
        <v>446.992864</v>
      </c>
      <c r="CS42" s="157">
        <f t="shared" si="136"/>
        <v>518.6985714</v>
      </c>
      <c r="CT42" s="157">
        <f t="shared" si="136"/>
        <v>544.593511</v>
      </c>
      <c r="CU42" s="157">
        <f t="shared" si="136"/>
        <v>541.6608755</v>
      </c>
      <c r="CV42" s="157">
        <f t="shared" si="136"/>
        <v>500.344064</v>
      </c>
      <c r="CW42" s="157">
        <f t="shared" si="136"/>
        <v>449.8205434</v>
      </c>
      <c r="CX42" s="157">
        <f t="shared" si="136"/>
        <v>419.1558689</v>
      </c>
      <c r="CY42" s="157">
        <f t="shared" si="136"/>
        <v>398.1468737</v>
      </c>
      <c r="CZ42" s="157">
        <f t="shared" si="136"/>
        <v>404.3898608</v>
      </c>
      <c r="DA42" s="157">
        <f t="shared" si="136"/>
        <v>416.6549811</v>
      </c>
      <c r="DB42" s="157">
        <f t="shared" si="136"/>
        <v>435.985062</v>
      </c>
      <c r="DC42" s="157">
        <f t="shared" si="136"/>
        <v>452.1200289</v>
      </c>
      <c r="DD42" s="157">
        <f t="shared" si="136"/>
        <v>427.9929753</v>
      </c>
      <c r="DE42" s="157">
        <f t="shared" si="136"/>
        <v>388.1829302</v>
      </c>
      <c r="DF42" s="157">
        <f t="shared" si="136"/>
        <v>334.6123441</v>
      </c>
      <c r="DG42" s="157">
        <f t="shared" si="136"/>
        <v>321.3258843</v>
      </c>
      <c r="DH42" s="157">
        <f t="shared" si="124"/>
        <v>321.3258843</v>
      </c>
      <c r="DI42" s="157">
        <f aca="true" t="shared" si="137" ref="DI42:DM42">AVERAGE(CF42:CH42)</f>
        <v>341.111563</v>
      </c>
      <c r="DJ42" s="157">
        <f t="shared" si="137"/>
        <v>337.857073</v>
      </c>
      <c r="DK42" s="157">
        <f t="shared" si="137"/>
        <v>334.6236606</v>
      </c>
      <c r="DL42" s="157">
        <f t="shared" si="137"/>
        <v>288.0144858</v>
      </c>
      <c r="DM42" s="157">
        <f t="shared" si="137"/>
        <v>332.9472534</v>
      </c>
      <c r="DN42" s="195" t="s">
        <v>89</v>
      </c>
      <c r="DO42" s="160">
        <v>205.66666666666666</v>
      </c>
      <c r="DP42" s="160">
        <v>526.3333333333334</v>
      </c>
      <c r="DQ42" s="189">
        <v>0.3907536415452818</v>
      </c>
    </row>
    <row r="43" spans="1:121" ht="13.5" customHeight="1">
      <c r="A43" s="131">
        <v>1</v>
      </c>
      <c r="B43" s="181" t="s">
        <v>90</v>
      </c>
      <c r="C43" s="216"/>
      <c r="D43" s="216"/>
      <c r="E43" s="216"/>
      <c r="F43" s="216"/>
      <c r="G43" s="216"/>
      <c r="H43" s="216"/>
      <c r="I43" s="216"/>
      <c r="J43" s="216"/>
      <c r="K43" s="216">
        <v>1</v>
      </c>
      <c r="L43" s="216"/>
      <c r="M43" s="216"/>
      <c r="N43" s="216"/>
      <c r="O43" s="216"/>
      <c r="P43" s="216"/>
      <c r="Q43" s="216"/>
      <c r="R43" s="216"/>
      <c r="S43" s="217" t="s">
        <v>49</v>
      </c>
      <c r="T43" s="218"/>
      <c r="U43" s="218"/>
      <c r="V43" s="218">
        <v>3</v>
      </c>
      <c r="W43" s="218"/>
      <c r="X43" s="218"/>
      <c r="Y43" s="218">
        <v>1</v>
      </c>
      <c r="Z43" s="218"/>
      <c r="AA43" s="218"/>
      <c r="AB43" s="218">
        <v>1</v>
      </c>
      <c r="AC43" s="218">
        <v>8</v>
      </c>
      <c r="AD43" s="219">
        <v>3</v>
      </c>
      <c r="AE43" s="218"/>
      <c r="AF43" s="219">
        <v>1</v>
      </c>
      <c r="AG43" s="222" t="s">
        <v>49</v>
      </c>
      <c r="AH43" s="226">
        <v>0</v>
      </c>
      <c r="AI43" s="226">
        <v>0</v>
      </c>
      <c r="AJ43" s="226">
        <v>0</v>
      </c>
      <c r="AK43" s="226">
        <v>0</v>
      </c>
      <c r="AL43" s="226">
        <v>0</v>
      </c>
      <c r="AM43" s="226">
        <v>0</v>
      </c>
      <c r="AN43" s="226">
        <v>0</v>
      </c>
      <c r="AO43" s="185">
        <v>1</v>
      </c>
      <c r="AP43" s="225">
        <v>1</v>
      </c>
      <c r="AQ43" s="226">
        <v>0</v>
      </c>
      <c r="AR43" s="142" t="s">
        <v>58</v>
      </c>
      <c r="AS43" s="142"/>
      <c r="AT43" s="142">
        <v>0</v>
      </c>
      <c r="AU43" s="143">
        <v>0</v>
      </c>
      <c r="AV43" s="144">
        <v>0</v>
      </c>
      <c r="AW43" s="143"/>
      <c r="AX43" s="130">
        <f t="shared" si="0"/>
        <v>2</v>
      </c>
      <c r="AY43" s="145">
        <f t="shared" si="11"/>
        <v>0.25</v>
      </c>
      <c r="AZ43" s="146">
        <f t="shared" si="12"/>
        <v>0</v>
      </c>
      <c r="BA43" s="147">
        <f t="shared" si="13"/>
        <v>1</v>
      </c>
      <c r="BB43" s="148">
        <f t="shared" si="14"/>
        <v>9</v>
      </c>
      <c r="BC43" s="149">
        <f t="shared" si="15"/>
        <v>1.052631579</v>
      </c>
      <c r="BD43" s="150">
        <f t="shared" si="16"/>
        <v>0</v>
      </c>
      <c r="BE43" s="151">
        <f t="shared" si="17"/>
        <v>8</v>
      </c>
      <c r="BF43" s="186" t="s">
        <v>90</v>
      </c>
      <c r="BG43" s="174">
        <v>187</v>
      </c>
      <c r="BH43" s="15">
        <v>200</v>
      </c>
      <c r="BI43" s="187">
        <f aca="true" t="shared" si="138" ref="BI43:CJ43">SUM(S43)/(S$303/1000)</f>
        <v>0</v>
      </c>
      <c r="BJ43" s="155">
        <f t="shared" si="138"/>
        <v>0</v>
      </c>
      <c r="BK43" s="155">
        <f t="shared" si="138"/>
        <v>0</v>
      </c>
      <c r="BL43" s="155">
        <f t="shared" si="138"/>
        <v>2.824193928</v>
      </c>
      <c r="BM43" s="155">
        <f t="shared" si="138"/>
        <v>0</v>
      </c>
      <c r="BN43" s="155">
        <f t="shared" si="138"/>
        <v>0</v>
      </c>
      <c r="BO43" s="155">
        <f t="shared" si="138"/>
        <v>0.9852216749</v>
      </c>
      <c r="BP43" s="155">
        <f t="shared" si="138"/>
        <v>0</v>
      </c>
      <c r="BQ43" s="155">
        <f t="shared" si="138"/>
        <v>0</v>
      </c>
      <c r="BR43" s="155">
        <f t="shared" si="138"/>
        <v>0.9170105456</v>
      </c>
      <c r="BS43" s="155">
        <f t="shared" si="138"/>
        <v>7.622677465</v>
      </c>
      <c r="BT43" s="155">
        <f t="shared" si="138"/>
        <v>3.116883117</v>
      </c>
      <c r="BU43" s="155">
        <f t="shared" si="138"/>
        <v>0</v>
      </c>
      <c r="BV43" s="155">
        <f t="shared" si="138"/>
        <v>0.7840062721</v>
      </c>
      <c r="BW43" s="155">
        <f t="shared" si="138"/>
        <v>0</v>
      </c>
      <c r="BX43" s="155">
        <f t="shared" si="138"/>
        <v>0</v>
      </c>
      <c r="BY43" s="155">
        <f t="shared" si="138"/>
        <v>0</v>
      </c>
      <c r="BZ43" s="155">
        <f t="shared" si="138"/>
        <v>0</v>
      </c>
      <c r="CA43" s="155">
        <f t="shared" si="138"/>
        <v>0</v>
      </c>
      <c r="CB43" s="155">
        <f t="shared" si="138"/>
        <v>0</v>
      </c>
      <c r="CC43" s="155">
        <f t="shared" si="138"/>
        <v>0</v>
      </c>
      <c r="CD43" s="155">
        <f t="shared" si="138"/>
        <v>0</v>
      </c>
      <c r="CE43" s="155">
        <f t="shared" si="138"/>
        <v>0.7455453664</v>
      </c>
      <c r="CF43" s="155">
        <f t="shared" si="138"/>
        <v>0.7452675511</v>
      </c>
      <c r="CG43" s="155">
        <f t="shared" si="138"/>
        <v>0</v>
      </c>
      <c r="CH43" s="155">
        <f t="shared" si="138"/>
        <v>0</v>
      </c>
      <c r="CI43" s="155">
        <f t="shared" si="138"/>
        <v>0</v>
      </c>
      <c r="CJ43" s="155">
        <f t="shared" si="138"/>
        <v>0</v>
      </c>
      <c r="CK43" s="155">
        <f aca="true" t="shared" si="139" ref="CK43:CL43">SUM(AU43)/(AU$302/1000)</f>
        <v>0</v>
      </c>
      <c r="CL43" s="155">
        <f t="shared" si="139"/>
        <v>0</v>
      </c>
      <c r="CM43" s="158">
        <f aca="true" t="shared" si="140" ref="CM43:DG43">AVERAGE(BJ43:BL43)</f>
        <v>0.941397976</v>
      </c>
      <c r="CN43" s="158">
        <f t="shared" si="140"/>
        <v>0.941397976</v>
      </c>
      <c r="CO43" s="158">
        <f t="shared" si="140"/>
        <v>0.941397976</v>
      </c>
      <c r="CP43" s="158">
        <f t="shared" si="140"/>
        <v>0.328407225</v>
      </c>
      <c r="CQ43" s="158">
        <f t="shared" si="140"/>
        <v>0.328407225</v>
      </c>
      <c r="CR43" s="158">
        <f t="shared" si="140"/>
        <v>0.328407225</v>
      </c>
      <c r="CS43" s="158">
        <f t="shared" si="140"/>
        <v>0.3056701819</v>
      </c>
      <c r="CT43" s="157">
        <f t="shared" si="140"/>
        <v>2.84656267</v>
      </c>
      <c r="CU43" s="157">
        <f t="shared" si="140"/>
        <v>3.885523709</v>
      </c>
      <c r="CV43" s="157">
        <f t="shared" si="140"/>
        <v>3.579853527</v>
      </c>
      <c r="CW43" s="158">
        <f t="shared" si="140"/>
        <v>1.300296463</v>
      </c>
      <c r="CX43" s="158">
        <f t="shared" si="140"/>
        <v>0.261335424</v>
      </c>
      <c r="CY43" s="158">
        <f t="shared" si="140"/>
        <v>0.261335424</v>
      </c>
      <c r="CZ43" s="158">
        <f t="shared" si="140"/>
        <v>0</v>
      </c>
      <c r="DA43" s="157">
        <f t="shared" si="140"/>
        <v>0</v>
      </c>
      <c r="DB43" s="157">
        <f t="shared" si="140"/>
        <v>0</v>
      </c>
      <c r="DC43" s="157">
        <f t="shared" si="140"/>
        <v>0</v>
      </c>
      <c r="DD43" s="157">
        <f t="shared" si="140"/>
        <v>0</v>
      </c>
      <c r="DE43" s="157">
        <f t="shared" si="140"/>
        <v>0</v>
      </c>
      <c r="DF43" s="157">
        <f t="shared" si="140"/>
        <v>0.2485151221</v>
      </c>
      <c r="DG43" s="157">
        <f t="shared" si="140"/>
        <v>0.4969376392</v>
      </c>
      <c r="DH43" s="157">
        <f t="shared" si="124"/>
        <v>0.4969376392</v>
      </c>
      <c r="DI43" s="157">
        <f aca="true" t="shared" si="141" ref="DI43:DM43">AVERAGE(CF43:CH43)</f>
        <v>0.248422517</v>
      </c>
      <c r="DJ43" s="157">
        <f t="shared" si="141"/>
        <v>0</v>
      </c>
      <c r="DK43" s="157">
        <f t="shared" si="141"/>
        <v>0</v>
      </c>
      <c r="DL43" s="157">
        <f t="shared" si="141"/>
        <v>0</v>
      </c>
      <c r="DM43" s="157">
        <f t="shared" si="141"/>
        <v>0</v>
      </c>
      <c r="DN43" s="188" t="s">
        <v>90</v>
      </c>
      <c r="DO43" s="23"/>
      <c r="DP43" s="23"/>
      <c r="DQ43" s="24"/>
    </row>
    <row r="44" spans="1:121" ht="13.5" customHeight="1">
      <c r="A44" s="131">
        <v>1</v>
      </c>
      <c r="B44" s="229" t="s">
        <v>91</v>
      </c>
      <c r="C44" s="216">
        <v>1</v>
      </c>
      <c r="D44" s="216"/>
      <c r="E44" s="216"/>
      <c r="F44" s="216">
        <v>3</v>
      </c>
      <c r="G44" s="216">
        <v>2</v>
      </c>
      <c r="H44" s="216"/>
      <c r="I44" s="216" t="s">
        <v>49</v>
      </c>
      <c r="J44" s="216">
        <v>1</v>
      </c>
      <c r="K44" s="216">
        <v>2</v>
      </c>
      <c r="L44" s="216">
        <v>3</v>
      </c>
      <c r="M44" s="216">
        <v>2</v>
      </c>
      <c r="N44" s="216">
        <v>4</v>
      </c>
      <c r="O44" s="216"/>
      <c r="P44" s="216">
        <v>4</v>
      </c>
      <c r="Q44" s="216">
        <v>2</v>
      </c>
      <c r="R44" s="216">
        <v>3</v>
      </c>
      <c r="S44" s="217">
        <v>2</v>
      </c>
      <c r="T44" s="218">
        <v>5</v>
      </c>
      <c r="U44" s="218">
        <v>6</v>
      </c>
      <c r="V44" s="218">
        <v>2</v>
      </c>
      <c r="W44" s="218">
        <v>4</v>
      </c>
      <c r="X44" s="218">
        <v>5</v>
      </c>
      <c r="Y44" s="218">
        <v>7</v>
      </c>
      <c r="Z44" s="220">
        <v>3</v>
      </c>
      <c r="AA44" s="220">
        <v>6</v>
      </c>
      <c r="AB44" s="218">
        <v>2</v>
      </c>
      <c r="AC44" s="218">
        <v>4</v>
      </c>
      <c r="AD44" s="219">
        <v>8</v>
      </c>
      <c r="AE44" s="218"/>
      <c r="AF44" s="219">
        <v>8</v>
      </c>
      <c r="AG44" s="222">
        <v>3</v>
      </c>
      <c r="AH44" s="223">
        <v>9</v>
      </c>
      <c r="AI44" s="185">
        <v>2</v>
      </c>
      <c r="AJ44" s="185">
        <v>5</v>
      </c>
      <c r="AK44" s="185">
        <v>1</v>
      </c>
      <c r="AL44" s="185">
        <v>3</v>
      </c>
      <c r="AM44" s="185">
        <v>1</v>
      </c>
      <c r="AN44" s="185">
        <v>8</v>
      </c>
      <c r="AO44" s="185">
        <v>5</v>
      </c>
      <c r="AP44" s="225">
        <v>11</v>
      </c>
      <c r="AQ44" s="225">
        <v>9</v>
      </c>
      <c r="AR44" s="142">
        <v>4</v>
      </c>
      <c r="AS44" s="142">
        <v>8</v>
      </c>
      <c r="AT44" s="142">
        <v>3</v>
      </c>
      <c r="AU44" s="143">
        <v>1</v>
      </c>
      <c r="AV44" s="144">
        <v>7</v>
      </c>
      <c r="AW44" s="143"/>
      <c r="AX44" s="130">
        <f t="shared" si="0"/>
        <v>10</v>
      </c>
      <c r="AY44" s="145">
        <f t="shared" si="11"/>
        <v>5.3</v>
      </c>
      <c r="AZ44" s="146">
        <f t="shared" si="12"/>
        <v>1</v>
      </c>
      <c r="BA44" s="147">
        <f t="shared" si="13"/>
        <v>11</v>
      </c>
      <c r="BB44" s="148">
        <f t="shared" si="14"/>
        <v>39</v>
      </c>
      <c r="BC44" s="149">
        <f t="shared" si="15"/>
        <v>4.153846154</v>
      </c>
      <c r="BD44" s="150">
        <f t="shared" si="16"/>
        <v>1</v>
      </c>
      <c r="BE44" s="151">
        <f t="shared" si="17"/>
        <v>11</v>
      </c>
      <c r="BF44" s="231" t="s">
        <v>91</v>
      </c>
      <c r="BG44" s="174">
        <v>158</v>
      </c>
      <c r="BH44" s="15">
        <v>170</v>
      </c>
      <c r="BI44" s="187">
        <f aca="true" t="shared" si="142" ref="BI44:CJ44">SUM(S44)/(S$303/1000)</f>
        <v>2.211044166</v>
      </c>
      <c r="BJ44" s="155">
        <f t="shared" si="142"/>
        <v>4.739336493</v>
      </c>
      <c r="BK44" s="155">
        <f t="shared" si="142"/>
        <v>5.791505792</v>
      </c>
      <c r="BL44" s="155">
        <f t="shared" si="142"/>
        <v>1.882795952</v>
      </c>
      <c r="BM44" s="155">
        <f t="shared" si="142"/>
        <v>3.539823009</v>
      </c>
      <c r="BN44" s="155">
        <f t="shared" si="142"/>
        <v>4.460303301</v>
      </c>
      <c r="BO44" s="155">
        <f t="shared" si="142"/>
        <v>6.896551724</v>
      </c>
      <c r="BP44" s="155">
        <f t="shared" si="142"/>
        <v>2.83286119</v>
      </c>
      <c r="BQ44" s="155">
        <f t="shared" si="142"/>
        <v>5.649717514</v>
      </c>
      <c r="BR44" s="155">
        <f t="shared" si="142"/>
        <v>1.834021091</v>
      </c>
      <c r="BS44" s="155">
        <f t="shared" si="142"/>
        <v>3.811338733</v>
      </c>
      <c r="BT44" s="155">
        <f t="shared" si="142"/>
        <v>8.311688312</v>
      </c>
      <c r="BU44" s="155">
        <f t="shared" si="142"/>
        <v>0</v>
      </c>
      <c r="BV44" s="155">
        <f t="shared" si="142"/>
        <v>6.272050176</v>
      </c>
      <c r="BW44" s="155">
        <f t="shared" si="142"/>
        <v>2.413515688</v>
      </c>
      <c r="BX44" s="155">
        <f t="shared" si="142"/>
        <v>6.974041069</v>
      </c>
      <c r="BY44" s="155">
        <f t="shared" si="142"/>
        <v>1.779359431</v>
      </c>
      <c r="BZ44" s="155">
        <f t="shared" si="142"/>
        <v>3.96039604</v>
      </c>
      <c r="CA44" s="155">
        <f t="shared" si="142"/>
        <v>0.8200082001</v>
      </c>
      <c r="CB44" s="155">
        <f t="shared" si="142"/>
        <v>2.423263328</v>
      </c>
      <c r="CC44" s="155">
        <f t="shared" si="142"/>
        <v>0.7366482505</v>
      </c>
      <c r="CD44" s="155">
        <f t="shared" si="142"/>
        <v>6.139677667</v>
      </c>
      <c r="CE44" s="155">
        <f t="shared" si="142"/>
        <v>3.727726832</v>
      </c>
      <c r="CF44" s="155">
        <f t="shared" si="142"/>
        <v>8.197943062</v>
      </c>
      <c r="CG44" s="155">
        <f t="shared" si="142"/>
        <v>6.632277082</v>
      </c>
      <c r="CH44" s="155">
        <f t="shared" si="142"/>
        <v>2.992891882</v>
      </c>
      <c r="CI44" s="155">
        <f t="shared" si="142"/>
        <v>6.050293061</v>
      </c>
      <c r="CJ44" s="155">
        <f t="shared" si="142"/>
        <v>2.262784734</v>
      </c>
      <c r="CK44" s="155">
        <f aca="true" t="shared" si="143" ref="CK44:CL44">SUM(AU44)/(AU$302/1000)</f>
        <v>0.6639885794</v>
      </c>
      <c r="CL44" s="155">
        <f t="shared" si="143"/>
        <v>5.546091986</v>
      </c>
      <c r="CM44" s="157">
        <f aca="true" t="shared" si="144" ref="CM44:DG44">AVERAGE(BJ44:BL44)</f>
        <v>4.137879412</v>
      </c>
      <c r="CN44" s="157">
        <f t="shared" si="144"/>
        <v>3.738041584</v>
      </c>
      <c r="CO44" s="157">
        <f t="shared" si="144"/>
        <v>3.29430742</v>
      </c>
      <c r="CP44" s="157">
        <f t="shared" si="144"/>
        <v>4.965559345</v>
      </c>
      <c r="CQ44" s="157">
        <f t="shared" si="144"/>
        <v>4.729905405</v>
      </c>
      <c r="CR44" s="157">
        <f t="shared" si="144"/>
        <v>5.126376809</v>
      </c>
      <c r="CS44" s="157">
        <f t="shared" si="144"/>
        <v>3.438866598</v>
      </c>
      <c r="CT44" s="157">
        <f t="shared" si="144"/>
        <v>3.765025779</v>
      </c>
      <c r="CU44" s="157">
        <f t="shared" si="144"/>
        <v>4.652349379</v>
      </c>
      <c r="CV44" s="157">
        <f t="shared" si="144"/>
        <v>4.041009015</v>
      </c>
      <c r="CW44" s="157">
        <f t="shared" si="144"/>
        <v>4.861246163</v>
      </c>
      <c r="CX44" s="157">
        <f t="shared" si="144"/>
        <v>2.895188621</v>
      </c>
      <c r="CY44" s="157">
        <f t="shared" si="144"/>
        <v>5.219868978</v>
      </c>
      <c r="CZ44" s="157">
        <f t="shared" si="144"/>
        <v>3.722305396</v>
      </c>
      <c r="DA44" s="157">
        <f t="shared" si="144"/>
        <v>4.23793218</v>
      </c>
      <c r="DB44" s="157">
        <f t="shared" si="144"/>
        <v>2.18658789</v>
      </c>
      <c r="DC44" s="157">
        <f t="shared" si="144"/>
        <v>2.401222523</v>
      </c>
      <c r="DD44" s="157">
        <f t="shared" si="144"/>
        <v>1.326639926</v>
      </c>
      <c r="DE44" s="157">
        <f t="shared" si="144"/>
        <v>3.099863082</v>
      </c>
      <c r="DF44" s="157">
        <f t="shared" si="144"/>
        <v>3.53468425</v>
      </c>
      <c r="DG44" s="157">
        <f t="shared" si="144"/>
        <v>6.02178252</v>
      </c>
      <c r="DH44" s="157">
        <f t="shared" si="124"/>
        <v>6.02178252</v>
      </c>
      <c r="DI44" s="157">
        <f aca="true" t="shared" si="145" ref="DI44:DM44">AVERAGE(CF44:CH44)</f>
        <v>5.941037342</v>
      </c>
      <c r="DJ44" s="157">
        <f t="shared" si="145"/>
        <v>5.225154008</v>
      </c>
      <c r="DK44" s="157">
        <f t="shared" si="145"/>
        <v>3.768656559</v>
      </c>
      <c r="DL44" s="157">
        <f t="shared" si="145"/>
        <v>2.992355458</v>
      </c>
      <c r="DM44" s="157">
        <f t="shared" si="145"/>
        <v>2.824288433</v>
      </c>
      <c r="DN44" s="232" t="s">
        <v>91</v>
      </c>
      <c r="DO44" s="160">
        <v>4</v>
      </c>
      <c r="DP44" s="160">
        <v>3.8333333333333335</v>
      </c>
      <c r="DQ44" s="161">
        <v>1.0434782608695652</v>
      </c>
    </row>
    <row r="45" spans="1:121" ht="13.5" customHeight="1">
      <c r="A45" s="131"/>
      <c r="B45" s="229" t="s">
        <v>92</v>
      </c>
      <c r="C45" s="216"/>
      <c r="D45" s="216"/>
      <c r="E45" s="216"/>
      <c r="F45" s="216"/>
      <c r="G45" s="216"/>
      <c r="H45" s="216"/>
      <c r="I45" s="216"/>
      <c r="J45" s="216"/>
      <c r="K45" s="216"/>
      <c r="L45" s="216"/>
      <c r="M45" s="216"/>
      <c r="N45" s="216"/>
      <c r="O45" s="216"/>
      <c r="P45" s="216"/>
      <c r="Q45" s="216"/>
      <c r="R45" s="216"/>
      <c r="S45" s="217"/>
      <c r="T45" s="218"/>
      <c r="U45" s="218"/>
      <c r="V45" s="218"/>
      <c r="W45" s="218"/>
      <c r="X45" s="218"/>
      <c r="Y45" s="218"/>
      <c r="Z45" s="220"/>
      <c r="AA45" s="220"/>
      <c r="AB45" s="218"/>
      <c r="AC45" s="218"/>
      <c r="AD45" s="219"/>
      <c r="AE45" s="218"/>
      <c r="AF45" s="219"/>
      <c r="AG45" s="222"/>
      <c r="AH45" s="223"/>
      <c r="AI45" s="185"/>
      <c r="AJ45" s="185"/>
      <c r="AK45" s="185"/>
      <c r="AL45" s="185"/>
      <c r="AM45" s="185"/>
      <c r="AN45" s="185"/>
      <c r="AO45" s="185"/>
      <c r="AP45" s="225"/>
      <c r="AQ45" s="225"/>
      <c r="AR45" s="142"/>
      <c r="AS45" s="142"/>
      <c r="AT45" s="142"/>
      <c r="AU45" s="143"/>
      <c r="AV45" s="144">
        <v>0</v>
      </c>
      <c r="AW45" s="143"/>
      <c r="AX45" s="130">
        <f t="shared" si="0"/>
        <v>0</v>
      </c>
      <c r="AY45" s="145" t="e">
        <f t="shared" si="11"/>
        <v>#DIV/0!</v>
      </c>
      <c r="AZ45" s="146">
        <f t="shared" si="12"/>
        <v>0</v>
      </c>
      <c r="BA45" s="147">
        <f t="shared" si="13"/>
        <v>0</v>
      </c>
      <c r="BB45" s="148">
        <f t="shared" si="14"/>
        <v>0</v>
      </c>
      <c r="BC45" s="149" t="e">
        <f t="shared" si="15"/>
        <v>#DIV/0!</v>
      </c>
      <c r="BD45" s="150">
        <f t="shared" si="16"/>
        <v>0</v>
      </c>
      <c r="BE45" s="151">
        <f t="shared" si="17"/>
        <v>0</v>
      </c>
      <c r="BF45" s="231"/>
      <c r="BG45" s="174"/>
      <c r="BH45" s="15"/>
      <c r="BI45" s="187"/>
      <c r="BJ45" s="155"/>
      <c r="BK45" s="155"/>
      <c r="BL45" s="155"/>
      <c r="BM45" s="155"/>
      <c r="BN45" s="155"/>
      <c r="BO45" s="155"/>
      <c r="BP45" s="155"/>
      <c r="BQ45" s="155"/>
      <c r="BR45" s="155"/>
      <c r="BS45" s="155"/>
      <c r="BT45" s="155"/>
      <c r="BU45" s="155"/>
      <c r="BV45" s="155"/>
      <c r="BW45" s="155"/>
      <c r="BX45" s="155"/>
      <c r="BY45" s="155"/>
      <c r="BZ45" s="155"/>
      <c r="CA45" s="155"/>
      <c r="CB45" s="155"/>
      <c r="CC45" s="155"/>
      <c r="CD45" s="155"/>
      <c r="CE45" s="155"/>
      <c r="CF45" s="155"/>
      <c r="CG45" s="155"/>
      <c r="CH45" s="155"/>
      <c r="CI45" s="155"/>
      <c r="CJ45" s="155"/>
      <c r="CK45" s="155"/>
      <c r="CL45" s="155">
        <f>SUM(AV45)/(AV$302/1000)</f>
        <v>0</v>
      </c>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f>AVERAGE(CJ45:CL45)</f>
        <v>0</v>
      </c>
      <c r="DN45" s="232"/>
      <c r="DO45" s="160"/>
      <c r="DP45" s="160"/>
      <c r="DQ45" s="161"/>
    </row>
    <row r="46" spans="1:121" ht="13.5" customHeight="1">
      <c r="A46" s="131">
        <v>1</v>
      </c>
      <c r="B46" s="193" t="s">
        <v>93</v>
      </c>
      <c r="C46" s="216"/>
      <c r="D46" s="216"/>
      <c r="E46" s="216"/>
      <c r="F46" s="216"/>
      <c r="G46" s="216"/>
      <c r="H46" s="216"/>
      <c r="I46" s="216"/>
      <c r="J46" s="216">
        <v>1</v>
      </c>
      <c r="K46" s="216"/>
      <c r="L46" s="216"/>
      <c r="M46" s="216"/>
      <c r="N46" s="216"/>
      <c r="O46" s="216"/>
      <c r="P46" s="216"/>
      <c r="Q46" s="216"/>
      <c r="R46" s="216"/>
      <c r="S46" s="217">
        <v>1</v>
      </c>
      <c r="T46" s="218">
        <v>1</v>
      </c>
      <c r="U46" s="218">
        <v>4</v>
      </c>
      <c r="V46" s="218">
        <v>2</v>
      </c>
      <c r="W46" s="218">
        <v>5</v>
      </c>
      <c r="X46" s="218">
        <v>4</v>
      </c>
      <c r="Y46" s="218">
        <v>1</v>
      </c>
      <c r="Z46" s="220">
        <v>1</v>
      </c>
      <c r="AA46" s="220">
        <v>3</v>
      </c>
      <c r="AB46" s="218">
        <v>0</v>
      </c>
      <c r="AC46" s="218"/>
      <c r="AD46" s="219">
        <v>7</v>
      </c>
      <c r="AE46" s="218"/>
      <c r="AF46" s="219">
        <v>1</v>
      </c>
      <c r="AG46" s="222">
        <v>3</v>
      </c>
      <c r="AH46" s="226">
        <v>0</v>
      </c>
      <c r="AI46" s="185">
        <v>4</v>
      </c>
      <c r="AJ46" s="185">
        <v>1</v>
      </c>
      <c r="AK46" s="185">
        <v>0</v>
      </c>
      <c r="AL46" s="185">
        <v>2</v>
      </c>
      <c r="AM46" s="185">
        <v>4</v>
      </c>
      <c r="AN46" s="226">
        <v>0</v>
      </c>
      <c r="AO46" s="226">
        <v>0</v>
      </c>
      <c r="AP46" s="226">
        <v>0</v>
      </c>
      <c r="AQ46" s="225">
        <v>1</v>
      </c>
      <c r="AR46" s="142"/>
      <c r="AS46" s="142"/>
      <c r="AT46" s="142">
        <v>1</v>
      </c>
      <c r="AU46" s="143">
        <v>1</v>
      </c>
      <c r="AV46" s="144">
        <v>0</v>
      </c>
      <c r="AW46" s="143"/>
      <c r="AX46" s="130">
        <f t="shared" si="0"/>
        <v>5</v>
      </c>
      <c r="AY46" s="145">
        <f t="shared" si="11"/>
        <v>1.125</v>
      </c>
      <c r="AZ46" s="146">
        <f t="shared" si="12"/>
        <v>0</v>
      </c>
      <c r="BA46" s="147">
        <f t="shared" si="13"/>
        <v>4</v>
      </c>
      <c r="BB46" s="148">
        <f t="shared" si="14"/>
        <v>20</v>
      </c>
      <c r="BC46" s="149">
        <f t="shared" si="15"/>
        <v>1.846153846</v>
      </c>
      <c r="BD46" s="150">
        <f t="shared" si="16"/>
        <v>0</v>
      </c>
      <c r="BE46" s="151">
        <f t="shared" si="17"/>
        <v>7</v>
      </c>
      <c r="BF46" s="194" t="s">
        <v>93</v>
      </c>
      <c r="BG46" s="174">
        <v>172</v>
      </c>
      <c r="BH46" s="15">
        <v>160</v>
      </c>
      <c r="BI46" s="187">
        <f aca="true" t="shared" si="146" ref="BI46:CJ46">SUM(S46)/(S$303/1000)</f>
        <v>1.105522083</v>
      </c>
      <c r="BJ46" s="155">
        <f t="shared" si="146"/>
        <v>0.9478672986</v>
      </c>
      <c r="BK46" s="155">
        <f t="shared" si="146"/>
        <v>3.861003861</v>
      </c>
      <c r="BL46" s="155">
        <f t="shared" si="146"/>
        <v>1.882795952</v>
      </c>
      <c r="BM46" s="155">
        <f t="shared" si="146"/>
        <v>4.424778761</v>
      </c>
      <c r="BN46" s="155">
        <f t="shared" si="146"/>
        <v>3.56824264</v>
      </c>
      <c r="BO46" s="155">
        <f t="shared" si="146"/>
        <v>0.9852216749</v>
      </c>
      <c r="BP46" s="155">
        <f t="shared" si="146"/>
        <v>0.9442870633</v>
      </c>
      <c r="BQ46" s="155">
        <f t="shared" si="146"/>
        <v>2.824858757</v>
      </c>
      <c r="BR46" s="155">
        <f t="shared" si="146"/>
        <v>0</v>
      </c>
      <c r="BS46" s="155">
        <f t="shared" si="146"/>
        <v>0</v>
      </c>
      <c r="BT46" s="155">
        <f t="shared" si="146"/>
        <v>7.272727273</v>
      </c>
      <c r="BU46" s="155">
        <f t="shared" si="146"/>
        <v>0</v>
      </c>
      <c r="BV46" s="155">
        <f t="shared" si="146"/>
        <v>0.7840062721</v>
      </c>
      <c r="BW46" s="155">
        <f t="shared" si="146"/>
        <v>2.413515688</v>
      </c>
      <c r="BX46" s="155">
        <f t="shared" si="146"/>
        <v>0</v>
      </c>
      <c r="BY46" s="155">
        <f t="shared" si="146"/>
        <v>3.558718861</v>
      </c>
      <c r="BZ46" s="155">
        <f t="shared" si="146"/>
        <v>0.7920792079</v>
      </c>
      <c r="CA46" s="155">
        <f t="shared" si="146"/>
        <v>0</v>
      </c>
      <c r="CB46" s="155">
        <f t="shared" si="146"/>
        <v>1.615508885</v>
      </c>
      <c r="CC46" s="155">
        <f t="shared" si="146"/>
        <v>2.946593002</v>
      </c>
      <c r="CD46" s="155">
        <f t="shared" si="146"/>
        <v>0</v>
      </c>
      <c r="CE46" s="155">
        <f t="shared" si="146"/>
        <v>0</v>
      </c>
      <c r="CF46" s="155">
        <f t="shared" si="146"/>
        <v>0</v>
      </c>
      <c r="CG46" s="155">
        <f t="shared" si="146"/>
        <v>0.7369196758</v>
      </c>
      <c r="CH46" s="155">
        <f t="shared" si="146"/>
        <v>0</v>
      </c>
      <c r="CI46" s="155">
        <f t="shared" si="146"/>
        <v>0</v>
      </c>
      <c r="CJ46" s="155">
        <f t="shared" si="146"/>
        <v>0.7542615779</v>
      </c>
      <c r="CK46" s="155">
        <f aca="true" t="shared" si="147" ref="CK46:CL46">SUM(AU46)/(AU$302/1000)</f>
        <v>0.6639885794</v>
      </c>
      <c r="CL46" s="155">
        <f t="shared" si="147"/>
        <v>0</v>
      </c>
      <c r="CM46" s="157">
        <f aca="true" t="shared" si="148" ref="CM46:DG46">AVERAGE(BJ46:BL46)</f>
        <v>2.230555704</v>
      </c>
      <c r="CN46" s="157">
        <f t="shared" si="148"/>
        <v>3.389526191</v>
      </c>
      <c r="CO46" s="157">
        <f t="shared" si="148"/>
        <v>3.291939118</v>
      </c>
      <c r="CP46" s="157">
        <f t="shared" si="148"/>
        <v>2.992747692</v>
      </c>
      <c r="CQ46" s="157">
        <f t="shared" si="148"/>
        <v>1.832583793</v>
      </c>
      <c r="CR46" s="157">
        <f t="shared" si="148"/>
        <v>1.584789165</v>
      </c>
      <c r="CS46" s="158">
        <f t="shared" si="148"/>
        <v>1.25638194</v>
      </c>
      <c r="CT46" s="158">
        <f t="shared" si="148"/>
        <v>0.9416195857</v>
      </c>
      <c r="CU46" s="157">
        <f t="shared" si="148"/>
        <v>2.424242424</v>
      </c>
      <c r="CV46" s="157">
        <f t="shared" si="148"/>
        <v>2.424242424</v>
      </c>
      <c r="CW46" s="157">
        <f t="shared" si="148"/>
        <v>2.685577848</v>
      </c>
      <c r="CX46" s="158">
        <f t="shared" si="148"/>
        <v>1.065840653</v>
      </c>
      <c r="CY46" s="158">
        <f t="shared" si="148"/>
        <v>1.065840653</v>
      </c>
      <c r="CZ46" s="157">
        <f t="shared" si="148"/>
        <v>1.99074485</v>
      </c>
      <c r="DA46" s="158">
        <f t="shared" si="148"/>
        <v>1.450266023</v>
      </c>
      <c r="DB46" s="157">
        <f t="shared" si="148"/>
        <v>1.450266023</v>
      </c>
      <c r="DC46" s="157">
        <f t="shared" si="148"/>
        <v>0.8025293644</v>
      </c>
      <c r="DD46" s="157">
        <f t="shared" si="148"/>
        <v>1.520700629</v>
      </c>
      <c r="DE46" s="157">
        <f t="shared" si="148"/>
        <v>1.520700629</v>
      </c>
      <c r="DF46" s="157">
        <f t="shared" si="148"/>
        <v>0.9821976673</v>
      </c>
      <c r="DG46" s="157">
        <f t="shared" si="148"/>
        <v>0</v>
      </c>
      <c r="DH46" s="157">
        <f aca="true" t="shared" si="149" ref="DH46:DH55">AVERAGE(CD46:CF46)</f>
        <v>0</v>
      </c>
      <c r="DI46" s="157">
        <f aca="true" t="shared" si="150" ref="DI46:DM46">AVERAGE(CF46:CH46)</f>
        <v>0.2456398919</v>
      </c>
      <c r="DJ46" s="157">
        <f t="shared" si="150"/>
        <v>0.2456398919</v>
      </c>
      <c r="DK46" s="157">
        <f t="shared" si="150"/>
        <v>0.251420526</v>
      </c>
      <c r="DL46" s="157">
        <f t="shared" si="150"/>
        <v>0.4727500524</v>
      </c>
      <c r="DM46" s="157">
        <f t="shared" si="150"/>
        <v>0.4727500524</v>
      </c>
      <c r="DN46" s="195" t="s">
        <v>93</v>
      </c>
      <c r="DO46" s="160">
        <v>2.8333333333333335</v>
      </c>
      <c r="DP46" s="160">
        <v>2.5</v>
      </c>
      <c r="DQ46" s="161">
        <v>1.1333333333333333</v>
      </c>
    </row>
    <row r="47" spans="1:122" ht="13.5" customHeight="1">
      <c r="A47" s="131">
        <v>1</v>
      </c>
      <c r="B47" s="181" t="s">
        <v>94</v>
      </c>
      <c r="C47" s="216"/>
      <c r="D47" s="216"/>
      <c r="E47" s="216"/>
      <c r="F47" s="216"/>
      <c r="G47" s="216"/>
      <c r="H47" s="216"/>
      <c r="I47" s="216"/>
      <c r="J47" s="216"/>
      <c r="K47" s="216">
        <v>1</v>
      </c>
      <c r="L47" s="216"/>
      <c r="M47" s="216"/>
      <c r="N47" s="216"/>
      <c r="O47" s="216"/>
      <c r="P47" s="216">
        <v>1</v>
      </c>
      <c r="Q47" s="216">
        <v>1</v>
      </c>
      <c r="R47" s="216"/>
      <c r="S47" s="217">
        <v>1</v>
      </c>
      <c r="T47" s="218"/>
      <c r="U47" s="218" t="s">
        <v>49</v>
      </c>
      <c r="V47" s="218"/>
      <c r="W47" s="218"/>
      <c r="X47" s="218"/>
      <c r="Y47" s="218">
        <v>2</v>
      </c>
      <c r="Z47" s="220">
        <v>1</v>
      </c>
      <c r="AA47" s="218"/>
      <c r="AB47" s="218"/>
      <c r="AC47" s="218"/>
      <c r="AD47" s="219"/>
      <c r="AE47" s="218"/>
      <c r="AF47" s="219"/>
      <c r="AG47" s="222" t="s">
        <v>49</v>
      </c>
      <c r="AH47" s="226">
        <v>0</v>
      </c>
      <c r="AI47" s="226">
        <v>0</v>
      </c>
      <c r="AJ47" s="185">
        <v>1</v>
      </c>
      <c r="AK47" s="226">
        <v>0</v>
      </c>
      <c r="AL47" s="226">
        <v>0</v>
      </c>
      <c r="AM47" s="228">
        <v>1</v>
      </c>
      <c r="AN47" s="226">
        <v>0</v>
      </c>
      <c r="AO47" s="225">
        <v>2</v>
      </c>
      <c r="AP47" s="226">
        <v>0</v>
      </c>
      <c r="AQ47" s="226">
        <v>0</v>
      </c>
      <c r="AR47" s="142"/>
      <c r="AS47" s="142"/>
      <c r="AT47" s="142">
        <v>0</v>
      </c>
      <c r="AU47" s="143">
        <v>1</v>
      </c>
      <c r="AV47" s="144">
        <v>0</v>
      </c>
      <c r="AW47" s="143"/>
      <c r="AX47" s="130">
        <f t="shared" si="0"/>
        <v>3</v>
      </c>
      <c r="AY47" s="145">
        <f t="shared" si="11"/>
        <v>0.5</v>
      </c>
      <c r="AZ47" s="146">
        <f t="shared" si="12"/>
        <v>0</v>
      </c>
      <c r="BA47" s="147">
        <f t="shared" si="13"/>
        <v>2</v>
      </c>
      <c r="BB47" s="148">
        <f t="shared" si="14"/>
        <v>10</v>
      </c>
      <c r="BC47" s="149">
        <f t="shared" si="15"/>
        <v>0.6666666667</v>
      </c>
      <c r="BD47" s="150">
        <f t="shared" si="16"/>
        <v>0</v>
      </c>
      <c r="BE47" s="151">
        <f t="shared" si="17"/>
        <v>2</v>
      </c>
      <c r="BF47" s="186" t="s">
        <v>94</v>
      </c>
      <c r="BG47" s="174">
        <v>223</v>
      </c>
      <c r="BH47" s="15">
        <v>226</v>
      </c>
      <c r="BI47" s="187">
        <f aca="true" t="shared" si="151" ref="BI47:CJ47">SUM(S47)/(S$303/1000)</f>
        <v>1.105522083</v>
      </c>
      <c r="BJ47" s="155">
        <f t="shared" si="151"/>
        <v>0</v>
      </c>
      <c r="BK47" s="155">
        <f t="shared" si="151"/>
        <v>0</v>
      </c>
      <c r="BL47" s="155">
        <f t="shared" si="151"/>
        <v>0</v>
      </c>
      <c r="BM47" s="155">
        <f t="shared" si="151"/>
        <v>0</v>
      </c>
      <c r="BN47" s="155">
        <f t="shared" si="151"/>
        <v>0</v>
      </c>
      <c r="BO47" s="155">
        <f t="shared" si="151"/>
        <v>1.97044335</v>
      </c>
      <c r="BP47" s="155">
        <f t="shared" si="151"/>
        <v>0.9442870633</v>
      </c>
      <c r="BQ47" s="155">
        <f t="shared" si="151"/>
        <v>0</v>
      </c>
      <c r="BR47" s="155">
        <f t="shared" si="151"/>
        <v>0</v>
      </c>
      <c r="BS47" s="155">
        <f t="shared" si="151"/>
        <v>0</v>
      </c>
      <c r="BT47" s="155">
        <f t="shared" si="151"/>
        <v>0</v>
      </c>
      <c r="BU47" s="155">
        <f t="shared" si="151"/>
        <v>0</v>
      </c>
      <c r="BV47" s="155">
        <f t="shared" si="151"/>
        <v>0</v>
      </c>
      <c r="BW47" s="155">
        <f t="shared" si="151"/>
        <v>0</v>
      </c>
      <c r="BX47" s="155">
        <f t="shared" si="151"/>
        <v>0</v>
      </c>
      <c r="BY47" s="155">
        <f t="shared" si="151"/>
        <v>0</v>
      </c>
      <c r="BZ47" s="155">
        <f t="shared" si="151"/>
        <v>0.7920792079</v>
      </c>
      <c r="CA47" s="155">
        <f t="shared" si="151"/>
        <v>0</v>
      </c>
      <c r="CB47" s="155">
        <f t="shared" si="151"/>
        <v>0</v>
      </c>
      <c r="CC47" s="155">
        <f t="shared" si="151"/>
        <v>0.7366482505</v>
      </c>
      <c r="CD47" s="155">
        <f t="shared" si="151"/>
        <v>0</v>
      </c>
      <c r="CE47" s="155">
        <f t="shared" si="151"/>
        <v>1.491090733</v>
      </c>
      <c r="CF47" s="155">
        <f t="shared" si="151"/>
        <v>0</v>
      </c>
      <c r="CG47" s="155">
        <f t="shared" si="151"/>
        <v>0</v>
      </c>
      <c r="CH47" s="155">
        <f t="shared" si="151"/>
        <v>0</v>
      </c>
      <c r="CI47" s="155">
        <f t="shared" si="151"/>
        <v>0</v>
      </c>
      <c r="CJ47" s="155">
        <f t="shared" si="151"/>
        <v>0</v>
      </c>
      <c r="CK47" s="155">
        <f aca="true" t="shared" si="152" ref="CK47:CL47">SUM(AU47)/(AU$302/1000)</f>
        <v>0.6639885794</v>
      </c>
      <c r="CL47" s="155">
        <f t="shared" si="152"/>
        <v>0</v>
      </c>
      <c r="CM47" s="157">
        <f aca="true" t="shared" si="153" ref="CM47:DG47">AVERAGE(BJ47:BL47)</f>
        <v>0</v>
      </c>
      <c r="CN47" s="158">
        <f t="shared" si="153"/>
        <v>0</v>
      </c>
      <c r="CO47" s="158">
        <f t="shared" si="153"/>
        <v>0</v>
      </c>
      <c r="CP47" s="158">
        <f t="shared" si="153"/>
        <v>0.6568144499</v>
      </c>
      <c r="CQ47" s="158">
        <f t="shared" si="153"/>
        <v>0.9715768043</v>
      </c>
      <c r="CR47" s="158">
        <f t="shared" si="153"/>
        <v>0.9715768043</v>
      </c>
      <c r="CS47" s="157">
        <f t="shared" si="153"/>
        <v>0.3147623544</v>
      </c>
      <c r="CT47" s="157">
        <f t="shared" si="153"/>
        <v>0</v>
      </c>
      <c r="CU47" s="157">
        <f t="shared" si="153"/>
        <v>0</v>
      </c>
      <c r="CV47" s="157">
        <f t="shared" si="153"/>
        <v>0</v>
      </c>
      <c r="CW47" s="157">
        <f t="shared" si="153"/>
        <v>0</v>
      </c>
      <c r="CX47" s="157">
        <f t="shared" si="153"/>
        <v>0</v>
      </c>
      <c r="CY47" s="157">
        <f t="shared" si="153"/>
        <v>0</v>
      </c>
      <c r="CZ47" s="157">
        <f t="shared" si="153"/>
        <v>0</v>
      </c>
      <c r="DA47" s="157">
        <f t="shared" si="153"/>
        <v>0.2640264026</v>
      </c>
      <c r="DB47" s="157">
        <f t="shared" si="153"/>
        <v>0.2640264026</v>
      </c>
      <c r="DC47" s="157">
        <f t="shared" si="153"/>
        <v>0.2640264026</v>
      </c>
      <c r="DD47" s="157">
        <f t="shared" si="153"/>
        <v>0.2455494168</v>
      </c>
      <c r="DE47" s="157">
        <f t="shared" si="153"/>
        <v>0.2455494168</v>
      </c>
      <c r="DF47" s="157">
        <f t="shared" si="153"/>
        <v>0.7425796611</v>
      </c>
      <c r="DG47" s="157">
        <f t="shared" si="153"/>
        <v>0.4970302443</v>
      </c>
      <c r="DH47" s="157">
        <f t="shared" si="149"/>
        <v>0.4970302443</v>
      </c>
      <c r="DI47" s="157">
        <f aca="true" t="shared" si="154" ref="DI47:DM47">AVERAGE(CF47:CH47)</f>
        <v>0</v>
      </c>
      <c r="DJ47" s="157">
        <f t="shared" si="154"/>
        <v>0</v>
      </c>
      <c r="DK47" s="157">
        <f t="shared" si="154"/>
        <v>0</v>
      </c>
      <c r="DL47" s="157">
        <f t="shared" si="154"/>
        <v>0.2213295265</v>
      </c>
      <c r="DM47" s="157">
        <f t="shared" si="154"/>
        <v>0.2213295265</v>
      </c>
      <c r="DN47" s="188" t="s">
        <v>94</v>
      </c>
      <c r="DO47" s="23"/>
      <c r="DP47" s="23"/>
      <c r="DQ47" s="24"/>
      <c r="DR47" s="253"/>
    </row>
    <row r="48" spans="1:121" ht="13.5" customHeight="1">
      <c r="A48" s="131">
        <v>1</v>
      </c>
      <c r="B48" s="181" t="s">
        <v>95</v>
      </c>
      <c r="C48" s="216"/>
      <c r="D48" s="216"/>
      <c r="E48" s="216"/>
      <c r="F48" s="216"/>
      <c r="G48" s="216"/>
      <c r="H48" s="216"/>
      <c r="I48" s="216"/>
      <c r="J48" s="216"/>
      <c r="K48" s="216"/>
      <c r="L48" s="216"/>
      <c r="M48" s="216"/>
      <c r="N48" s="216"/>
      <c r="O48" s="216"/>
      <c r="P48" s="216"/>
      <c r="Q48" s="216"/>
      <c r="R48" s="216"/>
      <c r="S48" s="217"/>
      <c r="T48" s="218"/>
      <c r="U48" s="218"/>
      <c r="V48" s="218"/>
      <c r="W48" s="218"/>
      <c r="X48" s="218">
        <v>1</v>
      </c>
      <c r="Y48" s="218">
        <v>1</v>
      </c>
      <c r="Z48" s="218"/>
      <c r="AA48" s="218"/>
      <c r="AB48" s="218"/>
      <c r="AC48" s="218"/>
      <c r="AD48" s="219"/>
      <c r="AE48" s="218"/>
      <c r="AF48" s="219"/>
      <c r="AG48" s="226">
        <v>0</v>
      </c>
      <c r="AH48" s="226">
        <v>0</v>
      </c>
      <c r="AI48" s="226">
        <v>0</v>
      </c>
      <c r="AJ48" s="226">
        <v>0</v>
      </c>
      <c r="AK48" s="226">
        <v>0</v>
      </c>
      <c r="AL48" s="226">
        <v>0</v>
      </c>
      <c r="AM48" s="226">
        <v>0</v>
      </c>
      <c r="AN48" s="226">
        <v>0</v>
      </c>
      <c r="AO48" s="226">
        <v>0</v>
      </c>
      <c r="AP48" s="226">
        <v>0</v>
      </c>
      <c r="AQ48" s="226">
        <v>0</v>
      </c>
      <c r="AR48" s="142"/>
      <c r="AS48" s="142"/>
      <c r="AT48" s="142"/>
      <c r="AU48" s="143">
        <v>0</v>
      </c>
      <c r="AV48" s="144">
        <v>0</v>
      </c>
      <c r="AW48" s="143"/>
      <c r="AX48" s="130">
        <f t="shared" si="0"/>
        <v>0</v>
      </c>
      <c r="AY48" s="145">
        <f t="shared" si="11"/>
        <v>0</v>
      </c>
      <c r="AZ48" s="146">
        <f t="shared" si="12"/>
        <v>0</v>
      </c>
      <c r="BA48" s="147">
        <f t="shared" si="13"/>
        <v>0</v>
      </c>
      <c r="BB48" s="148">
        <f t="shared" si="14"/>
        <v>2</v>
      </c>
      <c r="BC48" s="149">
        <f t="shared" si="15"/>
        <v>0.1428571429</v>
      </c>
      <c r="BD48" s="150">
        <f t="shared" si="16"/>
        <v>0</v>
      </c>
      <c r="BE48" s="151">
        <f t="shared" si="17"/>
        <v>1</v>
      </c>
      <c r="BF48" s="186" t="s">
        <v>95</v>
      </c>
      <c r="BG48" s="174">
        <v>229</v>
      </c>
      <c r="BH48" s="15">
        <v>232</v>
      </c>
      <c r="BI48" s="187">
        <f aca="true" t="shared" si="155" ref="BI48:CJ48">SUM(S48)/(S$303/1000)</f>
        <v>0</v>
      </c>
      <c r="BJ48" s="155">
        <f t="shared" si="155"/>
        <v>0</v>
      </c>
      <c r="BK48" s="155">
        <f t="shared" si="155"/>
        <v>0</v>
      </c>
      <c r="BL48" s="155">
        <f t="shared" si="155"/>
        <v>0</v>
      </c>
      <c r="BM48" s="155">
        <f t="shared" si="155"/>
        <v>0</v>
      </c>
      <c r="BN48" s="155">
        <f t="shared" si="155"/>
        <v>0.8920606601</v>
      </c>
      <c r="BO48" s="155">
        <f t="shared" si="155"/>
        <v>0.9852216749</v>
      </c>
      <c r="BP48" s="155">
        <f t="shared" si="155"/>
        <v>0</v>
      </c>
      <c r="BQ48" s="155">
        <f t="shared" si="155"/>
        <v>0</v>
      </c>
      <c r="BR48" s="155">
        <f t="shared" si="155"/>
        <v>0</v>
      </c>
      <c r="BS48" s="155">
        <f t="shared" si="155"/>
        <v>0</v>
      </c>
      <c r="BT48" s="155">
        <f t="shared" si="155"/>
        <v>0</v>
      </c>
      <c r="BU48" s="155">
        <f t="shared" si="155"/>
        <v>0</v>
      </c>
      <c r="BV48" s="155">
        <f t="shared" si="155"/>
        <v>0</v>
      </c>
      <c r="BW48" s="155">
        <f t="shared" si="155"/>
        <v>0</v>
      </c>
      <c r="BX48" s="155">
        <f t="shared" si="155"/>
        <v>0</v>
      </c>
      <c r="BY48" s="155">
        <f t="shared" si="155"/>
        <v>0</v>
      </c>
      <c r="BZ48" s="155">
        <f t="shared" si="155"/>
        <v>0</v>
      </c>
      <c r="CA48" s="155">
        <f t="shared" si="155"/>
        <v>0</v>
      </c>
      <c r="CB48" s="155">
        <f t="shared" si="155"/>
        <v>0</v>
      </c>
      <c r="CC48" s="155">
        <f t="shared" si="155"/>
        <v>0</v>
      </c>
      <c r="CD48" s="155">
        <f t="shared" si="155"/>
        <v>0</v>
      </c>
      <c r="CE48" s="155">
        <f t="shared" si="155"/>
        <v>0</v>
      </c>
      <c r="CF48" s="155">
        <f t="shared" si="155"/>
        <v>0</v>
      </c>
      <c r="CG48" s="155">
        <f t="shared" si="155"/>
        <v>0</v>
      </c>
      <c r="CH48" s="155">
        <f t="shared" si="155"/>
        <v>0</v>
      </c>
      <c r="CI48" s="155">
        <f t="shared" si="155"/>
        <v>0</v>
      </c>
      <c r="CJ48" s="155">
        <f t="shared" si="155"/>
        <v>0</v>
      </c>
      <c r="CK48" s="155">
        <f aca="true" t="shared" si="156" ref="CK48:CL48">SUM(AU48)/(AU$302/1000)</f>
        <v>0</v>
      </c>
      <c r="CL48" s="155">
        <f t="shared" si="156"/>
        <v>0</v>
      </c>
      <c r="CM48" s="157">
        <f aca="true" t="shared" si="157" ref="CM48:DG48">AVERAGE(BJ48:BL48)</f>
        <v>0</v>
      </c>
      <c r="CN48" s="158">
        <f t="shared" si="157"/>
        <v>0</v>
      </c>
      <c r="CO48" s="158">
        <f t="shared" si="157"/>
        <v>0.2973535534</v>
      </c>
      <c r="CP48" s="158">
        <f t="shared" si="157"/>
        <v>0.6257607783</v>
      </c>
      <c r="CQ48" s="158">
        <f t="shared" si="157"/>
        <v>0.6257607783</v>
      </c>
      <c r="CR48" s="157">
        <f t="shared" si="157"/>
        <v>0.328407225</v>
      </c>
      <c r="CS48" s="157">
        <f t="shared" si="157"/>
        <v>0</v>
      </c>
      <c r="CT48" s="157">
        <f t="shared" si="157"/>
        <v>0</v>
      </c>
      <c r="CU48" s="157">
        <f t="shared" si="157"/>
        <v>0</v>
      </c>
      <c r="CV48" s="157">
        <f t="shared" si="157"/>
        <v>0</v>
      </c>
      <c r="CW48" s="157">
        <f t="shared" si="157"/>
        <v>0</v>
      </c>
      <c r="CX48" s="157">
        <f t="shared" si="157"/>
        <v>0</v>
      </c>
      <c r="CY48" s="157">
        <f t="shared" si="157"/>
        <v>0</v>
      </c>
      <c r="CZ48" s="157">
        <f t="shared" si="157"/>
        <v>0</v>
      </c>
      <c r="DA48" s="157">
        <f t="shared" si="157"/>
        <v>0</v>
      </c>
      <c r="DB48" s="157">
        <f t="shared" si="157"/>
        <v>0</v>
      </c>
      <c r="DC48" s="157">
        <f t="shared" si="157"/>
        <v>0</v>
      </c>
      <c r="DD48" s="157">
        <f t="shared" si="157"/>
        <v>0</v>
      </c>
      <c r="DE48" s="157">
        <f t="shared" si="157"/>
        <v>0</v>
      </c>
      <c r="DF48" s="157">
        <f t="shared" si="157"/>
        <v>0</v>
      </c>
      <c r="DG48" s="157">
        <f t="shared" si="157"/>
        <v>0</v>
      </c>
      <c r="DH48" s="157">
        <f t="shared" si="149"/>
        <v>0</v>
      </c>
      <c r="DI48" s="157">
        <f aca="true" t="shared" si="158" ref="DI48:DM48">AVERAGE(CF48:CH48)</f>
        <v>0</v>
      </c>
      <c r="DJ48" s="157">
        <f t="shared" si="158"/>
        <v>0</v>
      </c>
      <c r="DK48" s="157">
        <f t="shared" si="158"/>
        <v>0</v>
      </c>
      <c r="DL48" s="157">
        <f t="shared" si="158"/>
        <v>0</v>
      </c>
      <c r="DM48" s="157">
        <f t="shared" si="158"/>
        <v>0</v>
      </c>
      <c r="DN48" s="188" t="s">
        <v>95</v>
      </c>
      <c r="DO48" s="23"/>
      <c r="DP48" s="23"/>
      <c r="DQ48" s="24"/>
    </row>
    <row r="49" spans="1:128" ht="13.5" customHeight="1">
      <c r="A49" s="233">
        <v>1</v>
      </c>
      <c r="B49" s="234" t="s">
        <v>96</v>
      </c>
      <c r="C49" s="235"/>
      <c r="D49" s="235"/>
      <c r="E49" s="235"/>
      <c r="F49" s="235"/>
      <c r="G49" s="235"/>
      <c r="H49" s="235"/>
      <c r="I49" s="235"/>
      <c r="J49" s="235"/>
      <c r="K49" s="235"/>
      <c r="L49" s="235"/>
      <c r="M49" s="235"/>
      <c r="N49" s="235"/>
      <c r="O49" s="235"/>
      <c r="P49" s="235"/>
      <c r="Q49" s="235"/>
      <c r="R49" s="235"/>
      <c r="S49" s="236"/>
      <c r="T49" s="237"/>
      <c r="U49" s="237"/>
      <c r="V49" s="237"/>
      <c r="W49" s="237"/>
      <c r="X49" s="237"/>
      <c r="Y49" s="237"/>
      <c r="Z49" s="237"/>
      <c r="AA49" s="237"/>
      <c r="AB49" s="237"/>
      <c r="AC49" s="237"/>
      <c r="AD49" s="237"/>
      <c r="AE49" s="237"/>
      <c r="AF49" s="237" t="s">
        <v>49</v>
      </c>
      <c r="AG49" s="226">
        <v>0</v>
      </c>
      <c r="AH49" s="226">
        <v>0</v>
      </c>
      <c r="AI49" s="226">
        <v>0</v>
      </c>
      <c r="AJ49" s="226">
        <v>0</v>
      </c>
      <c r="AK49" s="226">
        <v>0</v>
      </c>
      <c r="AL49" s="226">
        <v>0</v>
      </c>
      <c r="AM49" s="226">
        <v>0</v>
      </c>
      <c r="AN49" s="226">
        <v>0</v>
      </c>
      <c r="AO49" s="226">
        <v>0</v>
      </c>
      <c r="AP49" s="226">
        <v>0</v>
      </c>
      <c r="AQ49" s="226">
        <v>0</v>
      </c>
      <c r="AR49" s="142"/>
      <c r="AS49" s="142"/>
      <c r="AT49" s="142"/>
      <c r="AU49" s="143">
        <v>0</v>
      </c>
      <c r="AV49" s="144">
        <v>0</v>
      </c>
      <c r="AW49" s="143"/>
      <c r="AX49" s="130">
        <f t="shared" si="0"/>
        <v>0</v>
      </c>
      <c r="AY49" s="145">
        <f t="shared" si="11"/>
        <v>0</v>
      </c>
      <c r="AZ49" s="146">
        <f t="shared" si="12"/>
        <v>0</v>
      </c>
      <c r="BA49" s="147">
        <f t="shared" si="13"/>
        <v>0</v>
      </c>
      <c r="BB49" s="148">
        <f t="shared" si="14"/>
        <v>0</v>
      </c>
      <c r="BC49" s="149">
        <f t="shared" si="15"/>
        <v>0</v>
      </c>
      <c r="BD49" s="150">
        <f t="shared" si="16"/>
        <v>0</v>
      </c>
      <c r="BE49" s="151">
        <f t="shared" si="17"/>
        <v>0</v>
      </c>
      <c r="BF49" s="240" t="s">
        <v>96</v>
      </c>
      <c r="BG49" s="241">
        <v>259</v>
      </c>
      <c r="BH49" s="242">
        <v>260</v>
      </c>
      <c r="BI49" s="243">
        <f aca="true" t="shared" si="159" ref="BI49:CJ49">SUM(S49)/(S$303/1000)</f>
        <v>0</v>
      </c>
      <c r="BJ49" s="244">
        <f t="shared" si="159"/>
        <v>0</v>
      </c>
      <c r="BK49" s="244">
        <f t="shared" si="159"/>
        <v>0</v>
      </c>
      <c r="BL49" s="244">
        <f t="shared" si="159"/>
        <v>0</v>
      </c>
      <c r="BM49" s="244">
        <f t="shared" si="159"/>
        <v>0</v>
      </c>
      <c r="BN49" s="244">
        <f t="shared" si="159"/>
        <v>0</v>
      </c>
      <c r="BO49" s="244">
        <f t="shared" si="159"/>
        <v>0</v>
      </c>
      <c r="BP49" s="244">
        <f t="shared" si="159"/>
        <v>0</v>
      </c>
      <c r="BQ49" s="244">
        <f t="shared" si="159"/>
        <v>0</v>
      </c>
      <c r="BR49" s="244">
        <f t="shared" si="159"/>
        <v>0</v>
      </c>
      <c r="BS49" s="244">
        <f t="shared" si="159"/>
        <v>0</v>
      </c>
      <c r="BT49" s="244">
        <f t="shared" si="159"/>
        <v>0</v>
      </c>
      <c r="BU49" s="244">
        <f t="shared" si="159"/>
        <v>0</v>
      </c>
      <c r="BV49" s="244">
        <f t="shared" si="159"/>
        <v>0</v>
      </c>
      <c r="BW49" s="244">
        <f t="shared" si="159"/>
        <v>0</v>
      </c>
      <c r="BX49" s="244">
        <f t="shared" si="159"/>
        <v>0</v>
      </c>
      <c r="BY49" s="244">
        <f t="shared" si="159"/>
        <v>0</v>
      </c>
      <c r="BZ49" s="244">
        <f t="shared" si="159"/>
        <v>0</v>
      </c>
      <c r="CA49" s="244">
        <f t="shared" si="159"/>
        <v>0</v>
      </c>
      <c r="CB49" s="244">
        <f t="shared" si="159"/>
        <v>0</v>
      </c>
      <c r="CC49" s="244">
        <f t="shared" si="159"/>
        <v>0</v>
      </c>
      <c r="CD49" s="244">
        <f t="shared" si="159"/>
        <v>0</v>
      </c>
      <c r="CE49" s="244">
        <f t="shared" si="159"/>
        <v>0</v>
      </c>
      <c r="CF49" s="244">
        <f t="shared" si="159"/>
        <v>0</v>
      </c>
      <c r="CG49" s="155">
        <f t="shared" si="159"/>
        <v>0</v>
      </c>
      <c r="CH49" s="155">
        <f t="shared" si="159"/>
        <v>0</v>
      </c>
      <c r="CI49" s="155">
        <f t="shared" si="159"/>
        <v>0</v>
      </c>
      <c r="CJ49" s="155">
        <f t="shared" si="159"/>
        <v>0</v>
      </c>
      <c r="CK49" s="155">
        <f aca="true" t="shared" si="160" ref="CK49:CL49">SUM(AU49)/(AU$302/1000)</f>
        <v>0</v>
      </c>
      <c r="CL49" s="155">
        <f t="shared" si="160"/>
        <v>0</v>
      </c>
      <c r="CM49" s="246">
        <f aca="true" t="shared" si="161" ref="CM49:DG49">AVERAGE(BJ49:BL49)</f>
        <v>0</v>
      </c>
      <c r="CN49" s="246">
        <f t="shared" si="161"/>
        <v>0</v>
      </c>
      <c r="CO49" s="246">
        <f t="shared" si="161"/>
        <v>0</v>
      </c>
      <c r="CP49" s="246">
        <f t="shared" si="161"/>
        <v>0</v>
      </c>
      <c r="CQ49" s="246">
        <f t="shared" si="161"/>
        <v>0</v>
      </c>
      <c r="CR49" s="246">
        <f t="shared" si="161"/>
        <v>0</v>
      </c>
      <c r="CS49" s="246">
        <f t="shared" si="161"/>
        <v>0</v>
      </c>
      <c r="CT49" s="246">
        <f t="shared" si="161"/>
        <v>0</v>
      </c>
      <c r="CU49" s="246">
        <f t="shared" si="161"/>
        <v>0</v>
      </c>
      <c r="CV49" s="246">
        <f t="shared" si="161"/>
        <v>0</v>
      </c>
      <c r="CW49" s="246">
        <f t="shared" si="161"/>
        <v>0</v>
      </c>
      <c r="CX49" s="246">
        <f t="shared" si="161"/>
        <v>0</v>
      </c>
      <c r="CY49" s="246">
        <f t="shared" si="161"/>
        <v>0</v>
      </c>
      <c r="CZ49" s="246">
        <f t="shared" si="161"/>
        <v>0</v>
      </c>
      <c r="DA49" s="246">
        <f t="shared" si="161"/>
        <v>0</v>
      </c>
      <c r="DB49" s="246">
        <f t="shared" si="161"/>
        <v>0</v>
      </c>
      <c r="DC49" s="246">
        <f t="shared" si="161"/>
        <v>0</v>
      </c>
      <c r="DD49" s="246">
        <f t="shared" si="161"/>
        <v>0</v>
      </c>
      <c r="DE49" s="246">
        <f t="shared" si="161"/>
        <v>0</v>
      </c>
      <c r="DF49" s="246">
        <f t="shared" si="161"/>
        <v>0</v>
      </c>
      <c r="DG49" s="246">
        <f t="shared" si="161"/>
        <v>0</v>
      </c>
      <c r="DH49" s="246">
        <f t="shared" si="149"/>
        <v>0</v>
      </c>
      <c r="DI49" s="157">
        <f aca="true" t="shared" si="162" ref="DI49:DM49">AVERAGE(CF49:CH49)</f>
        <v>0</v>
      </c>
      <c r="DJ49" s="157">
        <f t="shared" si="162"/>
        <v>0</v>
      </c>
      <c r="DK49" s="157">
        <f t="shared" si="162"/>
        <v>0</v>
      </c>
      <c r="DL49" s="157">
        <f t="shared" si="162"/>
        <v>0</v>
      </c>
      <c r="DM49" s="157">
        <f t="shared" si="162"/>
        <v>0</v>
      </c>
      <c r="DN49" s="240" t="s">
        <v>96</v>
      </c>
      <c r="DO49" s="247"/>
      <c r="DP49" s="247"/>
      <c r="DQ49" s="248"/>
      <c r="DR49" s="247"/>
      <c r="DS49" s="247"/>
      <c r="DT49" s="247"/>
      <c r="DU49" s="247"/>
      <c r="DV49" s="247"/>
      <c r="DW49" s="247"/>
      <c r="DX49" s="247"/>
    </row>
    <row r="50" spans="1:121" ht="13.5" customHeight="1">
      <c r="A50" s="131">
        <v>1</v>
      </c>
      <c r="B50" s="181" t="s">
        <v>97</v>
      </c>
      <c r="C50" s="216"/>
      <c r="D50" s="216"/>
      <c r="E50" s="216"/>
      <c r="F50" s="216"/>
      <c r="G50" s="216"/>
      <c r="H50" s="216"/>
      <c r="I50" s="216"/>
      <c r="J50" s="216"/>
      <c r="K50" s="216"/>
      <c r="L50" s="216"/>
      <c r="M50" s="216"/>
      <c r="N50" s="216"/>
      <c r="O50" s="216"/>
      <c r="P50" s="216"/>
      <c r="Q50" s="216"/>
      <c r="R50" s="216"/>
      <c r="S50" s="217"/>
      <c r="T50" s="218"/>
      <c r="U50" s="218"/>
      <c r="V50" s="218"/>
      <c r="W50" s="218"/>
      <c r="X50" s="218"/>
      <c r="Y50" s="218"/>
      <c r="Z50" s="218"/>
      <c r="AA50" s="218"/>
      <c r="AB50" s="218"/>
      <c r="AC50" s="218"/>
      <c r="AD50" s="219"/>
      <c r="AE50" s="218"/>
      <c r="AF50" s="219">
        <v>3</v>
      </c>
      <c r="AG50" s="226">
        <v>0</v>
      </c>
      <c r="AH50" s="226">
        <v>0</v>
      </c>
      <c r="AI50" s="226">
        <v>0</v>
      </c>
      <c r="AJ50" s="226">
        <v>0</v>
      </c>
      <c r="AK50" s="226">
        <v>0</v>
      </c>
      <c r="AL50" s="226">
        <v>0</v>
      </c>
      <c r="AM50" s="226">
        <v>0</v>
      </c>
      <c r="AN50" s="226">
        <v>0</v>
      </c>
      <c r="AO50" s="226">
        <v>0</v>
      </c>
      <c r="AP50" s="226">
        <v>0</v>
      </c>
      <c r="AQ50" s="226">
        <v>0</v>
      </c>
      <c r="AR50" s="142"/>
      <c r="AS50" s="142"/>
      <c r="AT50" s="142"/>
      <c r="AU50" s="143">
        <v>0</v>
      </c>
      <c r="AV50" s="144">
        <v>0</v>
      </c>
      <c r="AW50" s="143"/>
      <c r="AX50" s="130">
        <f t="shared" si="0"/>
        <v>0</v>
      </c>
      <c r="AY50" s="145">
        <f t="shared" si="11"/>
        <v>0</v>
      </c>
      <c r="AZ50" s="146">
        <f t="shared" si="12"/>
        <v>0</v>
      </c>
      <c r="BA50" s="147">
        <f t="shared" si="13"/>
        <v>0</v>
      </c>
      <c r="BB50" s="148">
        <f t="shared" si="14"/>
        <v>1</v>
      </c>
      <c r="BC50" s="149">
        <f t="shared" si="15"/>
        <v>0.2307692308</v>
      </c>
      <c r="BD50" s="150">
        <f t="shared" si="16"/>
        <v>0</v>
      </c>
      <c r="BE50" s="151">
        <f t="shared" si="17"/>
        <v>3</v>
      </c>
      <c r="BF50" s="186" t="s">
        <v>97</v>
      </c>
      <c r="BG50" s="174">
        <v>225</v>
      </c>
      <c r="BH50" s="15">
        <v>228</v>
      </c>
      <c r="BI50" s="187">
        <f aca="true" t="shared" si="163" ref="BI50:CJ50">SUM(S50)/(S$303/1000)</f>
        <v>0</v>
      </c>
      <c r="BJ50" s="155">
        <f t="shared" si="163"/>
        <v>0</v>
      </c>
      <c r="BK50" s="155">
        <f t="shared" si="163"/>
        <v>0</v>
      </c>
      <c r="BL50" s="155">
        <f t="shared" si="163"/>
        <v>0</v>
      </c>
      <c r="BM50" s="155">
        <f t="shared" si="163"/>
        <v>0</v>
      </c>
      <c r="BN50" s="155">
        <f t="shared" si="163"/>
        <v>0</v>
      </c>
      <c r="BO50" s="155">
        <f t="shared" si="163"/>
        <v>0</v>
      </c>
      <c r="BP50" s="155">
        <f t="shared" si="163"/>
        <v>0</v>
      </c>
      <c r="BQ50" s="155">
        <f t="shared" si="163"/>
        <v>0</v>
      </c>
      <c r="BR50" s="155">
        <f t="shared" si="163"/>
        <v>0</v>
      </c>
      <c r="BS50" s="155">
        <f t="shared" si="163"/>
        <v>0</v>
      </c>
      <c r="BT50" s="155">
        <f t="shared" si="163"/>
        <v>0</v>
      </c>
      <c r="BU50" s="155">
        <f t="shared" si="163"/>
        <v>0</v>
      </c>
      <c r="BV50" s="155">
        <f t="shared" si="163"/>
        <v>2.352018816</v>
      </c>
      <c r="BW50" s="155">
        <f t="shared" si="163"/>
        <v>0</v>
      </c>
      <c r="BX50" s="155">
        <f t="shared" si="163"/>
        <v>0</v>
      </c>
      <c r="BY50" s="155">
        <f t="shared" si="163"/>
        <v>0</v>
      </c>
      <c r="BZ50" s="155">
        <f t="shared" si="163"/>
        <v>0</v>
      </c>
      <c r="CA50" s="155">
        <f t="shared" si="163"/>
        <v>0</v>
      </c>
      <c r="CB50" s="155">
        <f t="shared" si="163"/>
        <v>0</v>
      </c>
      <c r="CC50" s="155">
        <f t="shared" si="163"/>
        <v>0</v>
      </c>
      <c r="CD50" s="155">
        <f t="shared" si="163"/>
        <v>0</v>
      </c>
      <c r="CE50" s="155">
        <f t="shared" si="163"/>
        <v>0</v>
      </c>
      <c r="CF50" s="155">
        <f t="shared" si="163"/>
        <v>0</v>
      </c>
      <c r="CG50" s="155">
        <f t="shared" si="163"/>
        <v>0</v>
      </c>
      <c r="CH50" s="155">
        <f t="shared" si="163"/>
        <v>0</v>
      </c>
      <c r="CI50" s="155">
        <f t="shared" si="163"/>
        <v>0</v>
      </c>
      <c r="CJ50" s="155">
        <f t="shared" si="163"/>
        <v>0</v>
      </c>
      <c r="CK50" s="155">
        <f aca="true" t="shared" si="164" ref="CK50:CL50">SUM(AU50)/(AU$302/1000)</f>
        <v>0</v>
      </c>
      <c r="CL50" s="155">
        <f t="shared" si="164"/>
        <v>0</v>
      </c>
      <c r="CM50" s="157">
        <f aca="true" t="shared" si="165" ref="CM50:DG50">AVERAGE(BJ50:BL50)</f>
        <v>0</v>
      </c>
      <c r="CN50" s="157">
        <f t="shared" si="165"/>
        <v>0</v>
      </c>
      <c r="CO50" s="157">
        <f t="shared" si="165"/>
        <v>0</v>
      </c>
      <c r="CP50" s="157">
        <f t="shared" si="165"/>
        <v>0</v>
      </c>
      <c r="CQ50" s="157">
        <f t="shared" si="165"/>
        <v>0</v>
      </c>
      <c r="CR50" s="157">
        <f t="shared" si="165"/>
        <v>0</v>
      </c>
      <c r="CS50" s="157">
        <f t="shared" si="165"/>
        <v>0</v>
      </c>
      <c r="CT50" s="157">
        <f t="shared" si="165"/>
        <v>0</v>
      </c>
      <c r="CU50" s="158">
        <f t="shared" si="165"/>
        <v>0</v>
      </c>
      <c r="CV50" s="158">
        <f t="shared" si="165"/>
        <v>0</v>
      </c>
      <c r="CW50" s="158">
        <f t="shared" si="165"/>
        <v>0.7840062721</v>
      </c>
      <c r="CX50" s="158">
        <f t="shared" si="165"/>
        <v>0.7840062721</v>
      </c>
      <c r="CY50" s="158">
        <f t="shared" si="165"/>
        <v>0.7840062721</v>
      </c>
      <c r="CZ50" s="157">
        <f t="shared" si="165"/>
        <v>0</v>
      </c>
      <c r="DA50" s="157">
        <f t="shared" si="165"/>
        <v>0</v>
      </c>
      <c r="DB50" s="157">
        <f t="shared" si="165"/>
        <v>0</v>
      </c>
      <c r="DC50" s="157">
        <f t="shared" si="165"/>
        <v>0</v>
      </c>
      <c r="DD50" s="157">
        <f t="shared" si="165"/>
        <v>0</v>
      </c>
      <c r="DE50" s="157">
        <f t="shared" si="165"/>
        <v>0</v>
      </c>
      <c r="DF50" s="157">
        <f t="shared" si="165"/>
        <v>0</v>
      </c>
      <c r="DG50" s="157">
        <f t="shared" si="165"/>
        <v>0</v>
      </c>
      <c r="DH50" s="157">
        <f t="shared" si="149"/>
        <v>0</v>
      </c>
      <c r="DI50" s="157">
        <f aca="true" t="shared" si="166" ref="DI50:DM50">AVERAGE(CF50:CH50)</f>
        <v>0</v>
      </c>
      <c r="DJ50" s="157">
        <f t="shared" si="166"/>
        <v>0</v>
      </c>
      <c r="DK50" s="157">
        <f t="shared" si="166"/>
        <v>0</v>
      </c>
      <c r="DL50" s="157">
        <f t="shared" si="166"/>
        <v>0</v>
      </c>
      <c r="DM50" s="157">
        <f t="shared" si="166"/>
        <v>0</v>
      </c>
      <c r="DN50" s="188" t="s">
        <v>97</v>
      </c>
      <c r="DO50" s="23"/>
      <c r="DP50" s="23"/>
      <c r="DQ50" s="24"/>
    </row>
    <row r="51" spans="1:128" ht="13.5" customHeight="1">
      <c r="A51" s="233">
        <v>1</v>
      </c>
      <c r="B51" s="234" t="s">
        <v>98</v>
      </c>
      <c r="C51" s="235"/>
      <c r="D51" s="235"/>
      <c r="E51" s="235"/>
      <c r="F51" s="235"/>
      <c r="G51" s="235"/>
      <c r="H51" s="235"/>
      <c r="I51" s="235"/>
      <c r="J51" s="235"/>
      <c r="K51" s="235"/>
      <c r="L51" s="235"/>
      <c r="M51" s="235"/>
      <c r="N51" s="235"/>
      <c r="O51" s="235"/>
      <c r="P51" s="235"/>
      <c r="Q51" s="235"/>
      <c r="R51" s="235"/>
      <c r="S51" s="236"/>
      <c r="T51" s="237"/>
      <c r="U51" s="237"/>
      <c r="V51" s="237"/>
      <c r="W51" s="237"/>
      <c r="X51" s="237"/>
      <c r="Y51" s="237"/>
      <c r="Z51" s="237"/>
      <c r="AA51" s="237"/>
      <c r="AB51" s="237"/>
      <c r="AC51" s="237"/>
      <c r="AD51" s="237"/>
      <c r="AE51" s="237"/>
      <c r="AF51" s="237" t="s">
        <v>49</v>
      </c>
      <c r="AG51" s="226">
        <v>0</v>
      </c>
      <c r="AH51" s="226">
        <v>0</v>
      </c>
      <c r="AI51" s="226">
        <v>0</v>
      </c>
      <c r="AJ51" s="226">
        <v>0</v>
      </c>
      <c r="AK51" s="226">
        <v>0</v>
      </c>
      <c r="AL51" s="226">
        <v>0</v>
      </c>
      <c r="AM51" s="226">
        <v>0</v>
      </c>
      <c r="AN51" s="226">
        <v>0</v>
      </c>
      <c r="AO51" s="226">
        <v>0</v>
      </c>
      <c r="AP51" s="226">
        <v>0</v>
      </c>
      <c r="AQ51" s="226">
        <v>0</v>
      </c>
      <c r="AR51" s="142"/>
      <c r="AS51" s="142"/>
      <c r="AT51" s="142"/>
      <c r="AU51" s="143">
        <v>0</v>
      </c>
      <c r="AV51" s="144">
        <v>0</v>
      </c>
      <c r="AW51" s="143"/>
      <c r="AX51" s="130">
        <f t="shared" si="0"/>
        <v>0</v>
      </c>
      <c r="AY51" s="145">
        <f t="shared" si="11"/>
        <v>0</v>
      </c>
      <c r="AZ51" s="146">
        <f t="shared" si="12"/>
        <v>0</v>
      </c>
      <c r="BA51" s="147">
        <f t="shared" si="13"/>
        <v>0</v>
      </c>
      <c r="BB51" s="148">
        <f t="shared" si="14"/>
        <v>0</v>
      </c>
      <c r="BC51" s="149">
        <f t="shared" si="15"/>
        <v>0</v>
      </c>
      <c r="BD51" s="150">
        <f t="shared" si="16"/>
        <v>0</v>
      </c>
      <c r="BE51" s="151">
        <f t="shared" si="17"/>
        <v>0</v>
      </c>
      <c r="BF51" s="240" t="s">
        <v>98</v>
      </c>
      <c r="BG51" s="241">
        <v>260</v>
      </c>
      <c r="BH51" s="242">
        <v>261</v>
      </c>
      <c r="BI51" s="243">
        <f aca="true" t="shared" si="167" ref="BI51:CJ51">SUM(S51)/(S$303/1000)</f>
        <v>0</v>
      </c>
      <c r="BJ51" s="244">
        <f t="shared" si="167"/>
        <v>0</v>
      </c>
      <c r="BK51" s="244">
        <f t="shared" si="167"/>
        <v>0</v>
      </c>
      <c r="BL51" s="244">
        <f t="shared" si="167"/>
        <v>0</v>
      </c>
      <c r="BM51" s="244">
        <f t="shared" si="167"/>
        <v>0</v>
      </c>
      <c r="BN51" s="244">
        <f t="shared" si="167"/>
        <v>0</v>
      </c>
      <c r="BO51" s="244">
        <f t="shared" si="167"/>
        <v>0</v>
      </c>
      <c r="BP51" s="244">
        <f t="shared" si="167"/>
        <v>0</v>
      </c>
      <c r="BQ51" s="244">
        <f t="shared" si="167"/>
        <v>0</v>
      </c>
      <c r="BR51" s="244">
        <f t="shared" si="167"/>
        <v>0</v>
      </c>
      <c r="BS51" s="244">
        <f t="shared" si="167"/>
        <v>0</v>
      </c>
      <c r="BT51" s="244">
        <f t="shared" si="167"/>
        <v>0</v>
      </c>
      <c r="BU51" s="244">
        <f t="shared" si="167"/>
        <v>0</v>
      </c>
      <c r="BV51" s="244">
        <f t="shared" si="167"/>
        <v>0</v>
      </c>
      <c r="BW51" s="244">
        <f t="shared" si="167"/>
        <v>0</v>
      </c>
      <c r="BX51" s="244">
        <f t="shared" si="167"/>
        <v>0</v>
      </c>
      <c r="BY51" s="244">
        <f t="shared" si="167"/>
        <v>0</v>
      </c>
      <c r="BZ51" s="244">
        <f t="shared" si="167"/>
        <v>0</v>
      </c>
      <c r="CA51" s="244">
        <f t="shared" si="167"/>
        <v>0</v>
      </c>
      <c r="CB51" s="244">
        <f t="shared" si="167"/>
        <v>0</v>
      </c>
      <c r="CC51" s="244">
        <f t="shared" si="167"/>
        <v>0</v>
      </c>
      <c r="CD51" s="244">
        <f t="shared" si="167"/>
        <v>0</v>
      </c>
      <c r="CE51" s="244">
        <f t="shared" si="167"/>
        <v>0</v>
      </c>
      <c r="CF51" s="244">
        <f t="shared" si="167"/>
        <v>0</v>
      </c>
      <c r="CG51" s="155">
        <f t="shared" si="167"/>
        <v>0</v>
      </c>
      <c r="CH51" s="155">
        <f t="shared" si="167"/>
        <v>0</v>
      </c>
      <c r="CI51" s="155">
        <f t="shared" si="167"/>
        <v>0</v>
      </c>
      <c r="CJ51" s="155">
        <f t="shared" si="167"/>
        <v>0</v>
      </c>
      <c r="CK51" s="155">
        <f aca="true" t="shared" si="168" ref="CK51:CL51">SUM(AU51)/(AU$302/1000)</f>
        <v>0</v>
      </c>
      <c r="CL51" s="155">
        <f t="shared" si="168"/>
        <v>0</v>
      </c>
      <c r="CM51" s="246">
        <f aca="true" t="shared" si="169" ref="CM51:DG51">AVERAGE(BJ51:BL51)</f>
        <v>0</v>
      </c>
      <c r="CN51" s="246">
        <f t="shared" si="169"/>
        <v>0</v>
      </c>
      <c r="CO51" s="246">
        <f t="shared" si="169"/>
        <v>0</v>
      </c>
      <c r="CP51" s="246">
        <f t="shared" si="169"/>
        <v>0</v>
      </c>
      <c r="CQ51" s="246">
        <f t="shared" si="169"/>
        <v>0</v>
      </c>
      <c r="CR51" s="246">
        <f t="shared" si="169"/>
        <v>0</v>
      </c>
      <c r="CS51" s="246">
        <f t="shared" si="169"/>
        <v>0</v>
      </c>
      <c r="CT51" s="246">
        <f t="shared" si="169"/>
        <v>0</v>
      </c>
      <c r="CU51" s="246">
        <f t="shared" si="169"/>
        <v>0</v>
      </c>
      <c r="CV51" s="246">
        <f t="shared" si="169"/>
        <v>0</v>
      </c>
      <c r="CW51" s="246">
        <f t="shared" si="169"/>
        <v>0</v>
      </c>
      <c r="CX51" s="246">
        <f t="shared" si="169"/>
        <v>0</v>
      </c>
      <c r="CY51" s="246">
        <f t="shared" si="169"/>
        <v>0</v>
      </c>
      <c r="CZ51" s="246">
        <f t="shared" si="169"/>
        <v>0</v>
      </c>
      <c r="DA51" s="246">
        <f t="shared" si="169"/>
        <v>0</v>
      </c>
      <c r="DB51" s="246">
        <f t="shared" si="169"/>
        <v>0</v>
      </c>
      <c r="DC51" s="246">
        <f t="shared" si="169"/>
        <v>0</v>
      </c>
      <c r="DD51" s="246">
        <f t="shared" si="169"/>
        <v>0</v>
      </c>
      <c r="DE51" s="246">
        <f t="shared" si="169"/>
        <v>0</v>
      </c>
      <c r="DF51" s="246">
        <f t="shared" si="169"/>
        <v>0</v>
      </c>
      <c r="DG51" s="246">
        <f t="shared" si="169"/>
        <v>0</v>
      </c>
      <c r="DH51" s="246">
        <f t="shared" si="149"/>
        <v>0</v>
      </c>
      <c r="DI51" s="157">
        <f aca="true" t="shared" si="170" ref="DI51:DM51">AVERAGE(CF51:CH51)</f>
        <v>0</v>
      </c>
      <c r="DJ51" s="157">
        <f t="shared" si="170"/>
        <v>0</v>
      </c>
      <c r="DK51" s="157">
        <f t="shared" si="170"/>
        <v>0</v>
      </c>
      <c r="DL51" s="157">
        <f t="shared" si="170"/>
        <v>0</v>
      </c>
      <c r="DM51" s="157">
        <f t="shared" si="170"/>
        <v>0</v>
      </c>
      <c r="DN51" s="240" t="s">
        <v>98</v>
      </c>
      <c r="DO51" s="247"/>
      <c r="DP51" s="247"/>
      <c r="DQ51" s="248"/>
      <c r="DR51" s="247"/>
      <c r="DS51" s="247"/>
      <c r="DT51" s="247"/>
      <c r="DU51" s="247"/>
      <c r="DV51" s="247"/>
      <c r="DW51" s="247"/>
      <c r="DX51" s="247"/>
    </row>
    <row r="52" spans="1:121" ht="13.5" customHeight="1">
      <c r="A52" s="131">
        <v>1</v>
      </c>
      <c r="B52" s="193" t="s">
        <v>99</v>
      </c>
      <c r="C52" s="216"/>
      <c r="D52" s="216">
        <v>3</v>
      </c>
      <c r="E52" s="216">
        <v>72</v>
      </c>
      <c r="F52" s="216">
        <v>13</v>
      </c>
      <c r="G52" s="216">
        <v>26</v>
      </c>
      <c r="H52" s="216">
        <v>11</v>
      </c>
      <c r="I52" s="216">
        <v>54</v>
      </c>
      <c r="J52" s="216">
        <v>68</v>
      </c>
      <c r="K52" s="216">
        <v>45</v>
      </c>
      <c r="L52" s="216">
        <v>44</v>
      </c>
      <c r="M52" s="216">
        <v>115</v>
      </c>
      <c r="N52" s="216">
        <v>185</v>
      </c>
      <c r="O52" s="216">
        <v>243</v>
      </c>
      <c r="P52" s="216">
        <v>306</v>
      </c>
      <c r="Q52" s="216">
        <v>340</v>
      </c>
      <c r="R52" s="216">
        <v>360</v>
      </c>
      <c r="S52" s="217">
        <v>782</v>
      </c>
      <c r="T52" s="218">
        <v>777</v>
      </c>
      <c r="U52" s="218">
        <v>843</v>
      </c>
      <c r="V52" s="218">
        <v>731</v>
      </c>
      <c r="W52" s="218">
        <v>644</v>
      </c>
      <c r="X52" s="218">
        <v>648</v>
      </c>
      <c r="Y52" s="218">
        <v>769</v>
      </c>
      <c r="Z52" s="220">
        <v>621</v>
      </c>
      <c r="AA52" s="220">
        <v>964</v>
      </c>
      <c r="AB52" s="218">
        <v>574</v>
      </c>
      <c r="AC52" s="218">
        <v>728</v>
      </c>
      <c r="AD52" s="219">
        <v>923</v>
      </c>
      <c r="AE52" s="218">
        <v>715</v>
      </c>
      <c r="AF52" s="219">
        <v>902</v>
      </c>
      <c r="AG52" s="222">
        <v>598</v>
      </c>
      <c r="AH52" s="223">
        <v>937</v>
      </c>
      <c r="AI52" s="185">
        <v>977</v>
      </c>
      <c r="AJ52" s="185">
        <v>750</v>
      </c>
      <c r="AK52" s="185">
        <v>1025</v>
      </c>
      <c r="AL52" s="185">
        <v>703</v>
      </c>
      <c r="AM52" s="185">
        <v>969</v>
      </c>
      <c r="AN52" s="185">
        <v>767</v>
      </c>
      <c r="AO52" s="225">
        <v>605</v>
      </c>
      <c r="AP52" s="225">
        <v>599</v>
      </c>
      <c r="AQ52" s="225">
        <v>547</v>
      </c>
      <c r="AR52" s="142">
        <v>732</v>
      </c>
      <c r="AS52" s="142">
        <v>577</v>
      </c>
      <c r="AT52" s="142">
        <v>370</v>
      </c>
      <c r="AU52" s="143">
        <v>427</v>
      </c>
      <c r="AV52" s="144">
        <v>702</v>
      </c>
      <c r="AW52" s="143"/>
      <c r="AX52" s="130">
        <f t="shared" si="0"/>
        <v>10</v>
      </c>
      <c r="AY52" s="145">
        <f t="shared" si="11"/>
        <v>629.6</v>
      </c>
      <c r="AZ52" s="146">
        <f t="shared" si="12"/>
        <v>370</v>
      </c>
      <c r="BA52" s="147">
        <f t="shared" si="13"/>
        <v>969</v>
      </c>
      <c r="BB52" s="148">
        <f t="shared" si="14"/>
        <v>44</v>
      </c>
      <c r="BC52" s="149">
        <f t="shared" si="15"/>
        <v>524.75</v>
      </c>
      <c r="BD52" s="150">
        <f t="shared" si="16"/>
        <v>3</v>
      </c>
      <c r="BE52" s="151">
        <f t="shared" si="17"/>
        <v>1025</v>
      </c>
      <c r="BF52" s="194" t="s">
        <v>100</v>
      </c>
      <c r="BG52" s="174">
        <v>35</v>
      </c>
      <c r="BH52" s="15">
        <v>34</v>
      </c>
      <c r="BI52" s="187">
        <f aca="true" t="shared" si="171" ref="BI52:CJ52">SUM(S52)/(S$303/1000)</f>
        <v>864.5182688</v>
      </c>
      <c r="BJ52" s="155">
        <f t="shared" si="171"/>
        <v>736.492891</v>
      </c>
      <c r="BK52" s="155">
        <f t="shared" si="171"/>
        <v>813.7065637</v>
      </c>
      <c r="BL52" s="155">
        <f t="shared" si="171"/>
        <v>688.1619205</v>
      </c>
      <c r="BM52" s="155">
        <f t="shared" si="171"/>
        <v>569.9115044</v>
      </c>
      <c r="BN52" s="155">
        <f t="shared" si="171"/>
        <v>578.0553078</v>
      </c>
      <c r="BO52" s="155">
        <f t="shared" si="171"/>
        <v>757.635468</v>
      </c>
      <c r="BP52" s="155">
        <f t="shared" si="171"/>
        <v>586.4022663</v>
      </c>
      <c r="BQ52" s="155">
        <f t="shared" si="171"/>
        <v>907.7212806</v>
      </c>
      <c r="BR52" s="155">
        <f t="shared" si="171"/>
        <v>526.3640532</v>
      </c>
      <c r="BS52" s="155">
        <f t="shared" si="171"/>
        <v>693.6636494</v>
      </c>
      <c r="BT52" s="155">
        <f t="shared" si="171"/>
        <v>958.961039</v>
      </c>
      <c r="BU52" s="155">
        <f t="shared" si="171"/>
        <v>611.1111111</v>
      </c>
      <c r="BV52" s="155">
        <f t="shared" si="171"/>
        <v>707.1736574</v>
      </c>
      <c r="BW52" s="155">
        <f t="shared" si="171"/>
        <v>481.0941271</v>
      </c>
      <c r="BX52" s="155">
        <f t="shared" si="171"/>
        <v>726.0751647</v>
      </c>
      <c r="BY52" s="155">
        <f t="shared" si="171"/>
        <v>869.2170819</v>
      </c>
      <c r="BZ52" s="155">
        <f t="shared" si="171"/>
        <v>594.0594059</v>
      </c>
      <c r="CA52" s="155">
        <f t="shared" si="171"/>
        <v>840.5084051</v>
      </c>
      <c r="CB52" s="155">
        <f t="shared" si="171"/>
        <v>567.8513732</v>
      </c>
      <c r="CC52" s="155">
        <f t="shared" si="171"/>
        <v>713.8121547</v>
      </c>
      <c r="CD52" s="155">
        <f t="shared" si="171"/>
        <v>588.6415963</v>
      </c>
      <c r="CE52" s="155">
        <f t="shared" si="171"/>
        <v>451.0549467</v>
      </c>
      <c r="CF52" s="155">
        <f t="shared" si="171"/>
        <v>446.4152631</v>
      </c>
      <c r="CG52" s="155">
        <f t="shared" si="171"/>
        <v>403.0950626</v>
      </c>
      <c r="CH52" s="155">
        <f t="shared" si="171"/>
        <v>547.6992144</v>
      </c>
      <c r="CI52" s="155">
        <f t="shared" si="171"/>
        <v>436.377387</v>
      </c>
      <c r="CJ52" s="155">
        <f t="shared" si="171"/>
        <v>279.0767838</v>
      </c>
      <c r="CK52" s="155">
        <f aca="true" t="shared" si="172" ref="CK52:CL52">SUM(AU52)/(AU$302/1000)</f>
        <v>283.5231234</v>
      </c>
      <c r="CL52" s="155">
        <f t="shared" si="172"/>
        <v>556.1937963</v>
      </c>
      <c r="CM52" s="157">
        <f aca="true" t="shared" si="173" ref="CM52:DG52">AVERAGE(BJ52:BL52)</f>
        <v>746.1204584</v>
      </c>
      <c r="CN52" s="157">
        <f t="shared" si="173"/>
        <v>690.5933295</v>
      </c>
      <c r="CO52" s="157">
        <f t="shared" si="173"/>
        <v>612.0429109</v>
      </c>
      <c r="CP52" s="157">
        <f t="shared" si="173"/>
        <v>635.2007601</v>
      </c>
      <c r="CQ52" s="157">
        <f t="shared" si="173"/>
        <v>640.6976807</v>
      </c>
      <c r="CR52" s="157">
        <f t="shared" si="173"/>
        <v>750.5863383</v>
      </c>
      <c r="CS52" s="157">
        <f t="shared" si="173"/>
        <v>673.4958667</v>
      </c>
      <c r="CT52" s="157">
        <f t="shared" si="173"/>
        <v>709.249661</v>
      </c>
      <c r="CU52" s="157">
        <f t="shared" si="173"/>
        <v>726.3295805</v>
      </c>
      <c r="CV52" s="157">
        <f t="shared" si="173"/>
        <v>754.5785998</v>
      </c>
      <c r="CW52" s="157">
        <f t="shared" si="173"/>
        <v>759.0819358</v>
      </c>
      <c r="CX52" s="157">
        <f t="shared" si="173"/>
        <v>599.7929652</v>
      </c>
      <c r="CY52" s="157">
        <f t="shared" si="173"/>
        <v>638.1143164</v>
      </c>
      <c r="CZ52" s="157">
        <f t="shared" si="173"/>
        <v>692.1287912</v>
      </c>
      <c r="DA52" s="157">
        <f t="shared" si="173"/>
        <v>729.7838842</v>
      </c>
      <c r="DB52" s="157">
        <f t="shared" si="173"/>
        <v>767.9282976</v>
      </c>
      <c r="DC52" s="157">
        <f t="shared" si="173"/>
        <v>667.4730614</v>
      </c>
      <c r="DD52" s="157">
        <f t="shared" si="173"/>
        <v>707.3906443</v>
      </c>
      <c r="DE52" s="157">
        <f t="shared" si="173"/>
        <v>623.4350414</v>
      </c>
      <c r="DF52" s="157">
        <f t="shared" si="173"/>
        <v>584.5028992</v>
      </c>
      <c r="DG52" s="157">
        <f t="shared" si="173"/>
        <v>495.370602</v>
      </c>
      <c r="DH52" s="157">
        <f t="shared" si="149"/>
        <v>495.370602</v>
      </c>
      <c r="DI52" s="157">
        <f aca="true" t="shared" si="174" ref="DI52:DM52">AVERAGE(CF52:CH52)</f>
        <v>465.7365134</v>
      </c>
      <c r="DJ52" s="157">
        <f t="shared" si="174"/>
        <v>462.3905547</v>
      </c>
      <c r="DK52" s="157">
        <f t="shared" si="174"/>
        <v>421.0511284</v>
      </c>
      <c r="DL52" s="157">
        <f t="shared" si="174"/>
        <v>332.9924314</v>
      </c>
      <c r="DM52" s="157">
        <f t="shared" si="174"/>
        <v>372.9312345</v>
      </c>
      <c r="DN52" s="195" t="s">
        <v>100</v>
      </c>
      <c r="DO52" s="160">
        <v>737.5</v>
      </c>
      <c r="DP52" s="160">
        <v>831.6666666666666</v>
      </c>
      <c r="DQ52" s="189">
        <v>0.8867735470941884</v>
      </c>
    </row>
    <row r="53" spans="1:121" ht="13.5" customHeight="1">
      <c r="A53" s="131">
        <v>1</v>
      </c>
      <c r="B53" s="181" t="s">
        <v>101</v>
      </c>
      <c r="C53" s="216">
        <v>1</v>
      </c>
      <c r="D53" s="216"/>
      <c r="E53" s="216"/>
      <c r="F53" s="216"/>
      <c r="G53" s="216"/>
      <c r="H53" s="216"/>
      <c r="I53" s="216"/>
      <c r="J53" s="216"/>
      <c r="K53" s="216"/>
      <c r="L53" s="216"/>
      <c r="M53" s="216"/>
      <c r="N53" s="216"/>
      <c r="O53" s="216"/>
      <c r="P53" s="216"/>
      <c r="Q53" s="216"/>
      <c r="R53" s="216"/>
      <c r="S53" s="217"/>
      <c r="T53" s="218"/>
      <c r="U53" s="218"/>
      <c r="V53" s="218">
        <v>1</v>
      </c>
      <c r="W53" s="218"/>
      <c r="X53" s="218"/>
      <c r="Y53" s="218"/>
      <c r="Z53" s="218"/>
      <c r="AA53" s="218"/>
      <c r="AB53" s="218">
        <v>1</v>
      </c>
      <c r="AC53" s="218"/>
      <c r="AD53" s="219"/>
      <c r="AE53" s="218"/>
      <c r="AF53" s="219"/>
      <c r="AG53" s="226">
        <v>0</v>
      </c>
      <c r="AH53" s="226">
        <v>0</v>
      </c>
      <c r="AI53" s="226">
        <v>0</v>
      </c>
      <c r="AJ53" s="226">
        <v>0</v>
      </c>
      <c r="AK53" s="226">
        <v>0</v>
      </c>
      <c r="AL53" s="226">
        <v>0</v>
      </c>
      <c r="AM53" s="226">
        <v>0</v>
      </c>
      <c r="AN53" s="226">
        <v>0</v>
      </c>
      <c r="AO53" s="226">
        <v>0</v>
      </c>
      <c r="AP53" s="226">
        <v>0</v>
      </c>
      <c r="AQ53" s="226">
        <v>0</v>
      </c>
      <c r="AR53" s="142"/>
      <c r="AS53" s="142"/>
      <c r="AT53" s="142">
        <v>0</v>
      </c>
      <c r="AU53" s="143">
        <v>0</v>
      </c>
      <c r="AV53" s="144">
        <v>0</v>
      </c>
      <c r="AW53" s="143"/>
      <c r="AX53" s="130">
        <f t="shared" si="0"/>
        <v>0</v>
      </c>
      <c r="AY53" s="145">
        <f t="shared" si="11"/>
        <v>0</v>
      </c>
      <c r="AZ53" s="146">
        <f t="shared" si="12"/>
        <v>0</v>
      </c>
      <c r="BA53" s="147">
        <f t="shared" si="13"/>
        <v>0</v>
      </c>
      <c r="BB53" s="148">
        <f t="shared" si="14"/>
        <v>3</v>
      </c>
      <c r="BC53" s="149">
        <f t="shared" si="15"/>
        <v>0.1875</v>
      </c>
      <c r="BD53" s="150">
        <f t="shared" si="16"/>
        <v>0</v>
      </c>
      <c r="BE53" s="151">
        <f t="shared" si="17"/>
        <v>1</v>
      </c>
      <c r="BF53" s="186" t="s">
        <v>101</v>
      </c>
      <c r="BG53" s="174">
        <v>230</v>
      </c>
      <c r="BH53" s="15">
        <v>233</v>
      </c>
      <c r="BI53" s="187">
        <f aca="true" t="shared" si="175" ref="BI53:CJ53">SUM(S53)/(S$303/1000)</f>
        <v>0</v>
      </c>
      <c r="BJ53" s="155">
        <f t="shared" si="175"/>
        <v>0</v>
      </c>
      <c r="BK53" s="155">
        <f t="shared" si="175"/>
        <v>0</v>
      </c>
      <c r="BL53" s="155">
        <f t="shared" si="175"/>
        <v>0.941397976</v>
      </c>
      <c r="BM53" s="155">
        <f t="shared" si="175"/>
        <v>0</v>
      </c>
      <c r="BN53" s="155">
        <f t="shared" si="175"/>
        <v>0</v>
      </c>
      <c r="BO53" s="155">
        <f t="shared" si="175"/>
        <v>0</v>
      </c>
      <c r="BP53" s="155">
        <f t="shared" si="175"/>
        <v>0</v>
      </c>
      <c r="BQ53" s="155">
        <f t="shared" si="175"/>
        <v>0</v>
      </c>
      <c r="BR53" s="155">
        <f t="shared" si="175"/>
        <v>0.9170105456</v>
      </c>
      <c r="BS53" s="155">
        <f t="shared" si="175"/>
        <v>0</v>
      </c>
      <c r="BT53" s="155">
        <f t="shared" si="175"/>
        <v>0</v>
      </c>
      <c r="BU53" s="155">
        <f t="shared" si="175"/>
        <v>0</v>
      </c>
      <c r="BV53" s="155">
        <f t="shared" si="175"/>
        <v>0</v>
      </c>
      <c r="BW53" s="155">
        <f t="shared" si="175"/>
        <v>0</v>
      </c>
      <c r="BX53" s="155">
        <f t="shared" si="175"/>
        <v>0</v>
      </c>
      <c r="BY53" s="155">
        <f t="shared" si="175"/>
        <v>0</v>
      </c>
      <c r="BZ53" s="155">
        <f t="shared" si="175"/>
        <v>0</v>
      </c>
      <c r="CA53" s="155">
        <f t="shared" si="175"/>
        <v>0</v>
      </c>
      <c r="CB53" s="155">
        <f t="shared" si="175"/>
        <v>0</v>
      </c>
      <c r="CC53" s="155">
        <f t="shared" si="175"/>
        <v>0</v>
      </c>
      <c r="CD53" s="155">
        <f t="shared" si="175"/>
        <v>0</v>
      </c>
      <c r="CE53" s="155">
        <f t="shared" si="175"/>
        <v>0</v>
      </c>
      <c r="CF53" s="155">
        <f t="shared" si="175"/>
        <v>0</v>
      </c>
      <c r="CG53" s="155">
        <f t="shared" si="175"/>
        <v>0</v>
      </c>
      <c r="CH53" s="155">
        <f t="shared" si="175"/>
        <v>0</v>
      </c>
      <c r="CI53" s="155">
        <f t="shared" si="175"/>
        <v>0</v>
      </c>
      <c r="CJ53" s="155">
        <f t="shared" si="175"/>
        <v>0</v>
      </c>
      <c r="CK53" s="155">
        <f aca="true" t="shared" si="176" ref="CK53:CL53">SUM(AU53)/(AU$302/1000)</f>
        <v>0</v>
      </c>
      <c r="CL53" s="155">
        <f t="shared" si="176"/>
        <v>0</v>
      </c>
      <c r="CM53" s="157">
        <f aca="true" t="shared" si="177" ref="CM53:DG53">AVERAGE(BJ53:BL53)</f>
        <v>0.3137993253</v>
      </c>
      <c r="CN53" s="157">
        <f t="shared" si="177"/>
        <v>0.3137993253</v>
      </c>
      <c r="CO53" s="157">
        <f t="shared" si="177"/>
        <v>0.3137993253</v>
      </c>
      <c r="CP53" s="157">
        <f t="shared" si="177"/>
        <v>0</v>
      </c>
      <c r="CQ53" s="157">
        <f t="shared" si="177"/>
        <v>0</v>
      </c>
      <c r="CR53" s="157">
        <f t="shared" si="177"/>
        <v>0</v>
      </c>
      <c r="CS53" s="157">
        <f t="shared" si="177"/>
        <v>0.3056701819</v>
      </c>
      <c r="CT53" s="157">
        <f t="shared" si="177"/>
        <v>0.3056701819</v>
      </c>
      <c r="CU53" s="157">
        <f t="shared" si="177"/>
        <v>0.3056701819</v>
      </c>
      <c r="CV53" s="157">
        <f t="shared" si="177"/>
        <v>0</v>
      </c>
      <c r="CW53" s="157">
        <f t="shared" si="177"/>
        <v>0</v>
      </c>
      <c r="CX53" s="157">
        <f t="shared" si="177"/>
        <v>0</v>
      </c>
      <c r="CY53" s="157">
        <f t="shared" si="177"/>
        <v>0</v>
      </c>
      <c r="CZ53" s="157">
        <f t="shared" si="177"/>
        <v>0</v>
      </c>
      <c r="DA53" s="157">
        <f t="shared" si="177"/>
        <v>0</v>
      </c>
      <c r="DB53" s="157">
        <f t="shared" si="177"/>
        <v>0</v>
      </c>
      <c r="DC53" s="157">
        <f t="shared" si="177"/>
        <v>0</v>
      </c>
      <c r="DD53" s="157">
        <f t="shared" si="177"/>
        <v>0</v>
      </c>
      <c r="DE53" s="157">
        <f t="shared" si="177"/>
        <v>0</v>
      </c>
      <c r="DF53" s="157">
        <f t="shared" si="177"/>
        <v>0</v>
      </c>
      <c r="DG53" s="157">
        <f t="shared" si="177"/>
        <v>0</v>
      </c>
      <c r="DH53" s="157">
        <f t="shared" si="149"/>
        <v>0</v>
      </c>
      <c r="DI53" s="157">
        <f aca="true" t="shared" si="178" ref="DI53:DM53">AVERAGE(CF53:CH53)</f>
        <v>0</v>
      </c>
      <c r="DJ53" s="157">
        <f t="shared" si="178"/>
        <v>0</v>
      </c>
      <c r="DK53" s="157">
        <f t="shared" si="178"/>
        <v>0</v>
      </c>
      <c r="DL53" s="157">
        <f t="shared" si="178"/>
        <v>0</v>
      </c>
      <c r="DM53" s="157">
        <f t="shared" si="178"/>
        <v>0</v>
      </c>
      <c r="DN53" s="188" t="s">
        <v>101</v>
      </c>
      <c r="DO53" s="23"/>
      <c r="DP53" s="23"/>
      <c r="DQ53" s="24"/>
    </row>
    <row r="54" spans="1:128" ht="13.5" customHeight="1">
      <c r="A54" s="254"/>
      <c r="B54" s="2" t="s">
        <v>102</v>
      </c>
      <c r="C54" s="3"/>
      <c r="D54" s="3"/>
      <c r="E54" s="3"/>
      <c r="F54" s="3"/>
      <c r="G54" s="3"/>
      <c r="H54" s="3"/>
      <c r="I54" s="3"/>
      <c r="J54" s="3"/>
      <c r="K54" s="3"/>
      <c r="L54" s="3"/>
      <c r="M54" s="3"/>
      <c r="N54" s="3"/>
      <c r="O54" s="3"/>
      <c r="P54" s="3"/>
      <c r="Q54" s="3"/>
      <c r="R54" s="3"/>
      <c r="S54" s="255"/>
      <c r="T54" s="4"/>
      <c r="U54" s="4"/>
      <c r="V54" s="4"/>
      <c r="W54" s="4"/>
      <c r="X54" s="4"/>
      <c r="Y54" s="4"/>
      <c r="Z54" s="4"/>
      <c r="AA54" s="4"/>
      <c r="AB54" s="4"/>
      <c r="AC54" s="4"/>
      <c r="AD54" s="7"/>
      <c r="AE54" s="4"/>
      <c r="AF54" s="7"/>
      <c r="AG54" s="226">
        <v>0</v>
      </c>
      <c r="AH54" s="226">
        <v>0</v>
      </c>
      <c r="AI54" s="226">
        <v>0</v>
      </c>
      <c r="AJ54" s="226">
        <v>0</v>
      </c>
      <c r="AK54" s="226">
        <v>0</v>
      </c>
      <c r="AL54" s="256">
        <v>1</v>
      </c>
      <c r="AM54" s="226">
        <v>0</v>
      </c>
      <c r="AN54" s="226">
        <v>0</v>
      </c>
      <c r="AO54" s="226">
        <v>0</v>
      </c>
      <c r="AP54" s="226">
        <v>0</v>
      </c>
      <c r="AQ54" s="226">
        <v>0</v>
      </c>
      <c r="AR54" s="142"/>
      <c r="AS54" s="142"/>
      <c r="AT54" s="142"/>
      <c r="AU54" s="143">
        <v>0</v>
      </c>
      <c r="AV54" s="144">
        <v>0</v>
      </c>
      <c r="AW54" s="143"/>
      <c r="AX54" s="130">
        <f t="shared" si="0"/>
        <v>1</v>
      </c>
      <c r="AY54" s="145">
        <f t="shared" si="11"/>
        <v>0.1428571429</v>
      </c>
      <c r="AZ54" s="146">
        <f t="shared" si="12"/>
        <v>0</v>
      </c>
      <c r="BA54" s="147">
        <f t="shared" si="13"/>
        <v>1</v>
      </c>
      <c r="BB54" s="148">
        <f t="shared" si="14"/>
        <v>1</v>
      </c>
      <c r="BC54" s="149">
        <f t="shared" si="15"/>
        <v>0.08333333333</v>
      </c>
      <c r="BD54" s="150">
        <f t="shared" si="16"/>
        <v>0</v>
      </c>
      <c r="BE54" s="151">
        <f t="shared" si="17"/>
        <v>1</v>
      </c>
      <c r="BF54" s="186" t="s">
        <v>102</v>
      </c>
      <c r="BG54" s="174"/>
      <c r="BH54" s="15"/>
      <c r="BI54" s="257"/>
      <c r="BJ54" s="17"/>
      <c r="BK54" s="17"/>
      <c r="BL54" s="17"/>
      <c r="BM54" s="17"/>
      <c r="BN54" s="17"/>
      <c r="BO54" s="17"/>
      <c r="BP54" s="17"/>
      <c r="BQ54" s="17"/>
      <c r="BR54" s="17"/>
      <c r="BS54" s="17"/>
      <c r="BT54" s="17"/>
      <c r="BU54" s="17"/>
      <c r="BV54" s="17"/>
      <c r="BW54" s="17"/>
      <c r="BX54" s="17"/>
      <c r="BY54" s="17"/>
      <c r="BZ54" s="17"/>
      <c r="CA54" s="17"/>
      <c r="CB54" s="17">
        <f aca="true" t="shared" si="179" ref="CB54:CJ54">SUM(AL54)/(AL$303/1000)</f>
        <v>0.8077544426</v>
      </c>
      <c r="CC54" s="17">
        <f t="shared" si="179"/>
        <v>0</v>
      </c>
      <c r="CD54" s="17">
        <f t="shared" si="179"/>
        <v>0</v>
      </c>
      <c r="CE54" s="17">
        <f t="shared" si="179"/>
        <v>0</v>
      </c>
      <c r="CF54" s="17">
        <f t="shared" si="179"/>
        <v>0</v>
      </c>
      <c r="CG54" s="155">
        <f t="shared" si="179"/>
        <v>0</v>
      </c>
      <c r="CH54" s="155">
        <f t="shared" si="179"/>
        <v>0</v>
      </c>
      <c r="CI54" s="155">
        <f t="shared" si="179"/>
        <v>0</v>
      </c>
      <c r="CJ54" s="155">
        <f t="shared" si="179"/>
        <v>0</v>
      </c>
      <c r="CK54" s="155">
        <f aca="true" t="shared" si="180" ref="CK54:CL54">SUM(AU54)/(AU$302/1000)</f>
        <v>0</v>
      </c>
      <c r="CL54" s="155">
        <f t="shared" si="180"/>
        <v>0</v>
      </c>
      <c r="CM54" s="258" t="e">
        <f aca="true" t="shared" si="181" ref="CM54:DG54">AVERAGE(BJ54:BL54)</f>
        <v>#DIV/0!</v>
      </c>
      <c r="CN54" s="258" t="e">
        <f t="shared" si="181"/>
        <v>#DIV/0!</v>
      </c>
      <c r="CO54" s="258" t="e">
        <f t="shared" si="181"/>
        <v>#DIV/0!</v>
      </c>
      <c r="CP54" s="258" t="e">
        <f t="shared" si="181"/>
        <v>#DIV/0!</v>
      </c>
      <c r="CQ54" s="258" t="e">
        <f t="shared" si="181"/>
        <v>#DIV/0!</v>
      </c>
      <c r="CR54" s="258" t="e">
        <f t="shared" si="181"/>
        <v>#DIV/0!</v>
      </c>
      <c r="CS54" s="258" t="e">
        <f t="shared" si="181"/>
        <v>#DIV/0!</v>
      </c>
      <c r="CT54" s="258" t="e">
        <f t="shared" si="181"/>
        <v>#DIV/0!</v>
      </c>
      <c r="CU54" s="258" t="e">
        <f t="shared" si="181"/>
        <v>#DIV/0!</v>
      </c>
      <c r="CV54" s="258" t="e">
        <f t="shared" si="181"/>
        <v>#DIV/0!</v>
      </c>
      <c r="CW54" s="258" t="e">
        <f t="shared" si="181"/>
        <v>#DIV/0!</v>
      </c>
      <c r="CX54" s="258" t="e">
        <f t="shared" si="181"/>
        <v>#DIV/0!</v>
      </c>
      <c r="CY54" s="258" t="e">
        <f t="shared" si="181"/>
        <v>#DIV/0!</v>
      </c>
      <c r="CZ54" s="258" t="e">
        <f t="shared" si="181"/>
        <v>#DIV/0!</v>
      </c>
      <c r="DA54" s="258" t="e">
        <f t="shared" si="181"/>
        <v>#DIV/0!</v>
      </c>
      <c r="DB54" s="258" t="e">
        <f t="shared" si="181"/>
        <v>#DIV/0!</v>
      </c>
      <c r="DC54" s="258">
        <f t="shared" si="181"/>
        <v>0.8077544426</v>
      </c>
      <c r="DD54" s="258">
        <f t="shared" si="181"/>
        <v>0.4038772213</v>
      </c>
      <c r="DE54" s="258">
        <f t="shared" si="181"/>
        <v>0.2692514809</v>
      </c>
      <c r="DF54" s="258">
        <f t="shared" si="181"/>
        <v>0</v>
      </c>
      <c r="DG54" s="258">
        <f t="shared" si="181"/>
        <v>0</v>
      </c>
      <c r="DH54" s="258">
        <f t="shared" si="149"/>
        <v>0</v>
      </c>
      <c r="DI54" s="157">
        <f aca="true" t="shared" si="182" ref="DI54:DM54">AVERAGE(CF54:CH54)</f>
        <v>0</v>
      </c>
      <c r="DJ54" s="157">
        <f t="shared" si="182"/>
        <v>0</v>
      </c>
      <c r="DK54" s="157">
        <f t="shared" si="182"/>
        <v>0</v>
      </c>
      <c r="DL54" s="157">
        <f t="shared" si="182"/>
        <v>0</v>
      </c>
      <c r="DM54" s="157">
        <f t="shared" si="182"/>
        <v>0</v>
      </c>
      <c r="DN54" s="188" t="s">
        <v>102</v>
      </c>
      <c r="DO54" s="259"/>
      <c r="DP54" s="259"/>
      <c r="DQ54" s="260"/>
      <c r="DR54" s="259"/>
      <c r="DS54" s="259"/>
      <c r="DT54" s="259"/>
      <c r="DU54" s="259"/>
      <c r="DV54" s="259"/>
      <c r="DW54" s="259"/>
      <c r="DX54" s="259"/>
    </row>
    <row r="55" spans="1:121" ht="13.5" customHeight="1">
      <c r="A55" s="131">
        <v>1</v>
      </c>
      <c r="B55" s="181" t="s">
        <v>103</v>
      </c>
      <c r="C55" s="261"/>
      <c r="D55" s="261"/>
      <c r="E55" s="261"/>
      <c r="F55" s="261"/>
      <c r="G55" s="261"/>
      <c r="H55" s="261"/>
      <c r="I55" s="261"/>
      <c r="J55" s="261"/>
      <c r="K55" s="261"/>
      <c r="L55" s="261"/>
      <c r="M55" s="261"/>
      <c r="N55" s="261"/>
      <c r="O55" s="261"/>
      <c r="P55" s="261"/>
      <c r="Q55" s="261"/>
      <c r="R55" s="261"/>
      <c r="S55" s="217"/>
      <c r="T55" s="218"/>
      <c r="U55" s="218"/>
      <c r="V55" s="218"/>
      <c r="W55" s="218"/>
      <c r="X55" s="218"/>
      <c r="Y55" s="218"/>
      <c r="Z55" s="218"/>
      <c r="AA55" s="218"/>
      <c r="AB55" s="218"/>
      <c r="AC55" s="218"/>
      <c r="AD55" s="219"/>
      <c r="AE55" s="218"/>
      <c r="AF55" s="219"/>
      <c r="AG55" s="226">
        <v>0</v>
      </c>
      <c r="AH55" s="226">
        <v>0</v>
      </c>
      <c r="AI55" s="226">
        <v>0</v>
      </c>
      <c r="AJ55" s="226">
        <v>0</v>
      </c>
      <c r="AK55" s="226">
        <v>0</v>
      </c>
      <c r="AL55" s="228">
        <v>1</v>
      </c>
      <c r="AM55" s="226">
        <v>0</v>
      </c>
      <c r="AN55" s="226">
        <v>0</v>
      </c>
      <c r="AO55" s="226">
        <v>0</v>
      </c>
      <c r="AP55" s="226">
        <v>0</v>
      </c>
      <c r="AQ55" s="226">
        <v>0</v>
      </c>
      <c r="AR55" s="142"/>
      <c r="AS55" s="142"/>
      <c r="AT55" s="142"/>
      <c r="AU55" s="143">
        <v>0</v>
      </c>
      <c r="AV55" s="144">
        <v>0</v>
      </c>
      <c r="AW55" s="143"/>
      <c r="AX55" s="130">
        <f t="shared" si="0"/>
        <v>1</v>
      </c>
      <c r="AY55" s="145">
        <f t="shared" si="11"/>
        <v>0.1428571429</v>
      </c>
      <c r="AZ55" s="146">
        <f t="shared" si="12"/>
        <v>0</v>
      </c>
      <c r="BA55" s="147">
        <f t="shared" si="13"/>
        <v>1</v>
      </c>
      <c r="BB55" s="148">
        <f t="shared" si="14"/>
        <v>1</v>
      </c>
      <c r="BC55" s="149">
        <f t="shared" si="15"/>
        <v>0.08333333333</v>
      </c>
      <c r="BD55" s="150">
        <f t="shared" si="16"/>
        <v>0</v>
      </c>
      <c r="BE55" s="151">
        <f t="shared" si="17"/>
        <v>1</v>
      </c>
      <c r="BF55" s="186" t="s">
        <v>103</v>
      </c>
      <c r="BG55" s="174"/>
      <c r="BH55" s="15"/>
      <c r="BI55" s="187"/>
      <c r="BJ55" s="155"/>
      <c r="BK55" s="155"/>
      <c r="BL55" s="155"/>
      <c r="BM55" s="155"/>
      <c r="BN55" s="155"/>
      <c r="BO55" s="155"/>
      <c r="BP55" s="155"/>
      <c r="BQ55" s="155"/>
      <c r="BR55" s="155"/>
      <c r="BS55" s="155"/>
      <c r="BT55" s="155"/>
      <c r="BU55" s="155"/>
      <c r="BV55" s="155"/>
      <c r="BW55" s="155"/>
      <c r="BX55" s="155"/>
      <c r="BY55" s="155"/>
      <c r="BZ55" s="155"/>
      <c r="CA55" s="155"/>
      <c r="CB55" s="155">
        <f aca="true" t="shared" si="183" ref="CB55:CJ55">SUM(AL55)/(AL$303/1000)</f>
        <v>0.8077544426</v>
      </c>
      <c r="CC55" s="155">
        <f t="shared" si="183"/>
        <v>0</v>
      </c>
      <c r="CD55" s="155">
        <f t="shared" si="183"/>
        <v>0</v>
      </c>
      <c r="CE55" s="155">
        <f t="shared" si="183"/>
        <v>0</v>
      </c>
      <c r="CF55" s="155">
        <f t="shared" si="183"/>
        <v>0</v>
      </c>
      <c r="CG55" s="155">
        <f t="shared" si="183"/>
        <v>0</v>
      </c>
      <c r="CH55" s="155">
        <f t="shared" si="183"/>
        <v>0</v>
      </c>
      <c r="CI55" s="155">
        <f t="shared" si="183"/>
        <v>0</v>
      </c>
      <c r="CJ55" s="155">
        <f t="shared" si="183"/>
        <v>0</v>
      </c>
      <c r="CK55" s="155">
        <f aca="true" t="shared" si="184" ref="CK55:CL55">SUM(AU55)/(AU$302/1000)</f>
        <v>0</v>
      </c>
      <c r="CL55" s="155">
        <f t="shared" si="184"/>
        <v>0</v>
      </c>
      <c r="CM55" s="157" t="e">
        <f aca="true" t="shared" si="185" ref="CM55:DG55">AVERAGE(BJ55:BL55)</f>
        <v>#DIV/0!</v>
      </c>
      <c r="CN55" s="157" t="e">
        <f t="shared" si="185"/>
        <v>#DIV/0!</v>
      </c>
      <c r="CO55" s="157" t="e">
        <f t="shared" si="185"/>
        <v>#DIV/0!</v>
      </c>
      <c r="CP55" s="157" t="e">
        <f t="shared" si="185"/>
        <v>#DIV/0!</v>
      </c>
      <c r="CQ55" s="157" t="e">
        <f t="shared" si="185"/>
        <v>#DIV/0!</v>
      </c>
      <c r="CR55" s="157" t="e">
        <f t="shared" si="185"/>
        <v>#DIV/0!</v>
      </c>
      <c r="CS55" s="157" t="e">
        <f t="shared" si="185"/>
        <v>#DIV/0!</v>
      </c>
      <c r="CT55" s="157" t="e">
        <f t="shared" si="185"/>
        <v>#DIV/0!</v>
      </c>
      <c r="CU55" s="157" t="e">
        <f t="shared" si="185"/>
        <v>#DIV/0!</v>
      </c>
      <c r="CV55" s="157" t="e">
        <f t="shared" si="185"/>
        <v>#DIV/0!</v>
      </c>
      <c r="CW55" s="157" t="e">
        <f t="shared" si="185"/>
        <v>#DIV/0!</v>
      </c>
      <c r="CX55" s="157" t="e">
        <f t="shared" si="185"/>
        <v>#DIV/0!</v>
      </c>
      <c r="CY55" s="157" t="e">
        <f t="shared" si="185"/>
        <v>#DIV/0!</v>
      </c>
      <c r="CZ55" s="157" t="e">
        <f t="shared" si="185"/>
        <v>#DIV/0!</v>
      </c>
      <c r="DA55" s="157" t="e">
        <f t="shared" si="185"/>
        <v>#DIV/0!</v>
      </c>
      <c r="DB55" s="157" t="e">
        <f t="shared" si="185"/>
        <v>#DIV/0!</v>
      </c>
      <c r="DC55" s="157">
        <f t="shared" si="185"/>
        <v>0.8077544426</v>
      </c>
      <c r="DD55" s="157">
        <f t="shared" si="185"/>
        <v>0.4038772213</v>
      </c>
      <c r="DE55" s="157">
        <f t="shared" si="185"/>
        <v>0.2692514809</v>
      </c>
      <c r="DF55" s="157">
        <f t="shared" si="185"/>
        <v>0</v>
      </c>
      <c r="DG55" s="157">
        <f t="shared" si="185"/>
        <v>0</v>
      </c>
      <c r="DH55" s="157">
        <f t="shared" si="149"/>
        <v>0</v>
      </c>
      <c r="DI55" s="157">
        <f aca="true" t="shared" si="186" ref="DI55:DM55">AVERAGE(CF55:CH55)</f>
        <v>0</v>
      </c>
      <c r="DJ55" s="157">
        <f t="shared" si="186"/>
        <v>0</v>
      </c>
      <c r="DK55" s="157">
        <f t="shared" si="186"/>
        <v>0</v>
      </c>
      <c r="DL55" s="157">
        <f t="shared" si="186"/>
        <v>0</v>
      </c>
      <c r="DM55" s="157">
        <f t="shared" si="186"/>
        <v>0</v>
      </c>
      <c r="DN55" s="188" t="s">
        <v>103</v>
      </c>
      <c r="DO55" s="23"/>
      <c r="DP55" s="23"/>
      <c r="DQ55" s="24"/>
    </row>
    <row r="56" spans="1:128" ht="13.5" customHeight="1">
      <c r="A56" s="233"/>
      <c r="B56" s="262" t="s">
        <v>104</v>
      </c>
      <c r="C56" s="263"/>
      <c r="D56" s="263"/>
      <c r="E56" s="263"/>
      <c r="F56" s="263"/>
      <c r="G56" s="263"/>
      <c r="H56" s="263"/>
      <c r="I56" s="263"/>
      <c r="J56" s="263"/>
      <c r="K56" s="263"/>
      <c r="L56" s="263"/>
      <c r="M56" s="263"/>
      <c r="N56" s="263"/>
      <c r="O56" s="263"/>
      <c r="P56" s="263"/>
      <c r="Q56" s="263"/>
      <c r="R56" s="263"/>
      <c r="S56" s="236"/>
      <c r="T56" s="237"/>
      <c r="U56" s="237"/>
      <c r="V56" s="237"/>
      <c r="W56" s="237"/>
      <c r="X56" s="237"/>
      <c r="Y56" s="237"/>
      <c r="Z56" s="237"/>
      <c r="AA56" s="237"/>
      <c r="AB56" s="237"/>
      <c r="AC56" s="237"/>
      <c r="AD56" s="237"/>
      <c r="AE56" s="237"/>
      <c r="AF56" s="237"/>
      <c r="AG56" s="264"/>
      <c r="AH56" s="226">
        <v>0</v>
      </c>
      <c r="AI56" s="226">
        <v>0</v>
      </c>
      <c r="AJ56" s="226">
        <v>0</v>
      </c>
      <c r="AK56" s="226">
        <v>0</v>
      </c>
      <c r="AL56" s="226">
        <v>0</v>
      </c>
      <c r="AM56" s="226">
        <v>0</v>
      </c>
      <c r="AN56" s="226">
        <v>0</v>
      </c>
      <c r="AO56" s="226">
        <v>0</v>
      </c>
      <c r="AP56" s="250" t="s">
        <v>58</v>
      </c>
      <c r="AQ56" s="226">
        <v>0</v>
      </c>
      <c r="AR56" s="142"/>
      <c r="AS56" s="142"/>
      <c r="AT56" s="142"/>
      <c r="AU56" s="143">
        <v>0</v>
      </c>
      <c r="AV56" s="144">
        <v>0</v>
      </c>
      <c r="AW56" s="143"/>
      <c r="AX56" s="130">
        <f t="shared" si="0"/>
        <v>0</v>
      </c>
      <c r="AY56" s="145">
        <f t="shared" si="11"/>
        <v>0</v>
      </c>
      <c r="AZ56" s="146">
        <f t="shared" si="12"/>
        <v>0</v>
      </c>
      <c r="BA56" s="147">
        <f t="shared" si="13"/>
        <v>0</v>
      </c>
      <c r="BB56" s="148">
        <f t="shared" si="14"/>
        <v>0</v>
      </c>
      <c r="BC56" s="149">
        <f t="shared" si="15"/>
        <v>0</v>
      </c>
      <c r="BD56" s="150">
        <f t="shared" si="16"/>
        <v>0</v>
      </c>
      <c r="BE56" s="151">
        <f t="shared" si="17"/>
        <v>0</v>
      </c>
      <c r="BF56" s="265" t="s">
        <v>104</v>
      </c>
      <c r="BG56" s="241"/>
      <c r="BH56" s="242"/>
      <c r="BI56" s="243"/>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155">
        <f aca="true" t="shared" si="187" ref="CG56:CJ56">SUM(AQ56)/(AQ$303/1000)</f>
        <v>0</v>
      </c>
      <c r="CH56" s="155">
        <f t="shared" si="187"/>
        <v>0</v>
      </c>
      <c r="CI56" s="155">
        <f t="shared" si="187"/>
        <v>0</v>
      </c>
      <c r="CJ56" s="155">
        <f t="shared" si="187"/>
        <v>0</v>
      </c>
      <c r="CK56" s="155">
        <f aca="true" t="shared" si="188" ref="CK56:CL56">SUM(AU56)/(AU$302/1000)</f>
        <v>0</v>
      </c>
      <c r="CL56" s="155">
        <f t="shared" si="188"/>
        <v>0</v>
      </c>
      <c r="CM56" s="246"/>
      <c r="CN56" s="246"/>
      <c r="CO56" s="246"/>
      <c r="CP56" s="246"/>
      <c r="CQ56" s="246"/>
      <c r="CR56" s="246"/>
      <c r="CS56" s="246"/>
      <c r="CT56" s="246"/>
      <c r="CU56" s="246"/>
      <c r="CV56" s="246"/>
      <c r="CW56" s="246"/>
      <c r="CX56" s="246"/>
      <c r="CY56" s="246"/>
      <c r="CZ56" s="246"/>
      <c r="DA56" s="246"/>
      <c r="DB56" s="246"/>
      <c r="DC56" s="246"/>
      <c r="DD56" s="246"/>
      <c r="DE56" s="246"/>
      <c r="DF56" s="246"/>
      <c r="DG56" s="246"/>
      <c r="DH56" s="246"/>
      <c r="DI56" s="157">
        <f aca="true" t="shared" si="189" ref="DI56:DM56">AVERAGE(CF56:CH56)</f>
        <v>0</v>
      </c>
      <c r="DJ56" s="157">
        <f t="shared" si="189"/>
        <v>0</v>
      </c>
      <c r="DK56" s="157">
        <f t="shared" si="189"/>
        <v>0</v>
      </c>
      <c r="DL56" s="157">
        <f t="shared" si="189"/>
        <v>0</v>
      </c>
      <c r="DM56" s="157">
        <f t="shared" si="189"/>
        <v>0</v>
      </c>
      <c r="DN56" s="266" t="s">
        <v>104</v>
      </c>
      <c r="DO56" s="247"/>
      <c r="DP56" s="247"/>
      <c r="DQ56" s="248"/>
      <c r="DR56" s="247"/>
      <c r="DS56" s="247"/>
      <c r="DT56" s="247"/>
      <c r="DU56" s="247"/>
      <c r="DV56" s="247"/>
      <c r="DW56" s="247"/>
      <c r="DX56" s="247"/>
    </row>
    <row r="57" spans="1:121" ht="13.5" customHeight="1">
      <c r="A57" s="131">
        <v>1</v>
      </c>
      <c r="B57" s="190" t="s">
        <v>105</v>
      </c>
      <c r="C57" s="216"/>
      <c r="D57" s="216"/>
      <c r="E57" s="216"/>
      <c r="F57" s="216"/>
      <c r="G57" s="216"/>
      <c r="H57" s="216"/>
      <c r="I57" s="216"/>
      <c r="J57" s="216"/>
      <c r="K57" s="216"/>
      <c r="L57" s="216"/>
      <c r="M57" s="216"/>
      <c r="N57" s="216"/>
      <c r="O57" s="216"/>
      <c r="P57" s="216"/>
      <c r="Q57" s="216"/>
      <c r="R57" s="216"/>
      <c r="S57" s="217"/>
      <c r="T57" s="218"/>
      <c r="U57" s="218">
        <v>1</v>
      </c>
      <c r="V57" s="218"/>
      <c r="W57" s="218"/>
      <c r="X57" s="218">
        <v>1</v>
      </c>
      <c r="Y57" s="218">
        <v>1</v>
      </c>
      <c r="Z57" s="220">
        <v>2</v>
      </c>
      <c r="AA57" s="218"/>
      <c r="AB57" s="218">
        <v>3</v>
      </c>
      <c r="AC57" s="218">
        <v>1</v>
      </c>
      <c r="AD57" s="219">
        <v>2</v>
      </c>
      <c r="AE57" s="218">
        <v>1</v>
      </c>
      <c r="AF57" s="219">
        <v>3</v>
      </c>
      <c r="AG57" s="222">
        <v>1</v>
      </c>
      <c r="AH57" s="223">
        <v>6</v>
      </c>
      <c r="AI57" s="185">
        <v>5</v>
      </c>
      <c r="AJ57" s="185">
        <v>0</v>
      </c>
      <c r="AK57" s="185">
        <v>6</v>
      </c>
      <c r="AL57" s="228">
        <v>2</v>
      </c>
      <c r="AM57" s="228">
        <v>1</v>
      </c>
      <c r="AN57" s="228">
        <v>2</v>
      </c>
      <c r="AO57" s="225">
        <v>3</v>
      </c>
      <c r="AP57" s="225">
        <v>1</v>
      </c>
      <c r="AQ57" s="225">
        <v>0</v>
      </c>
      <c r="AR57" s="142">
        <v>1</v>
      </c>
      <c r="AS57" s="142"/>
      <c r="AT57" s="142">
        <v>1</v>
      </c>
      <c r="AU57" s="143"/>
      <c r="AV57" s="144">
        <v>2</v>
      </c>
      <c r="AW57" s="143"/>
      <c r="AX57" s="130">
        <f t="shared" si="0"/>
        <v>7</v>
      </c>
      <c r="AY57" s="145">
        <f t="shared" si="11"/>
        <v>1.375</v>
      </c>
      <c r="AZ57" s="146">
        <f t="shared" si="12"/>
        <v>0</v>
      </c>
      <c r="BA57" s="147">
        <f t="shared" si="13"/>
        <v>3</v>
      </c>
      <c r="BB57" s="148">
        <f t="shared" si="14"/>
        <v>20</v>
      </c>
      <c r="BC57" s="149">
        <f t="shared" si="15"/>
        <v>2</v>
      </c>
      <c r="BD57" s="150">
        <f t="shared" si="16"/>
        <v>0</v>
      </c>
      <c r="BE57" s="151">
        <f t="shared" si="17"/>
        <v>6</v>
      </c>
      <c r="BF57" s="191" t="s">
        <v>105</v>
      </c>
      <c r="BG57" s="174">
        <v>180</v>
      </c>
      <c r="BH57" s="15">
        <v>157</v>
      </c>
      <c r="BI57" s="187">
        <f aca="true" t="shared" si="190" ref="BI57:CJ57">SUM(S57)/(S$303/1000)</f>
        <v>0</v>
      </c>
      <c r="BJ57" s="155">
        <f t="shared" si="190"/>
        <v>0</v>
      </c>
      <c r="BK57" s="155">
        <f t="shared" si="190"/>
        <v>0.9652509653</v>
      </c>
      <c r="BL57" s="155">
        <f t="shared" si="190"/>
        <v>0</v>
      </c>
      <c r="BM57" s="155">
        <f t="shared" si="190"/>
        <v>0</v>
      </c>
      <c r="BN57" s="155">
        <f t="shared" si="190"/>
        <v>0.8920606601</v>
      </c>
      <c r="BO57" s="155">
        <f t="shared" si="190"/>
        <v>0.9852216749</v>
      </c>
      <c r="BP57" s="155">
        <f t="shared" si="190"/>
        <v>1.888574127</v>
      </c>
      <c r="BQ57" s="155">
        <f t="shared" si="190"/>
        <v>0</v>
      </c>
      <c r="BR57" s="155">
        <f t="shared" si="190"/>
        <v>2.751031637</v>
      </c>
      <c r="BS57" s="155">
        <f t="shared" si="190"/>
        <v>0.9528346832</v>
      </c>
      <c r="BT57" s="155">
        <f t="shared" si="190"/>
        <v>2.077922078</v>
      </c>
      <c r="BU57" s="155">
        <f t="shared" si="190"/>
        <v>0.8547008547</v>
      </c>
      <c r="BV57" s="155">
        <f t="shared" si="190"/>
        <v>2.352018816</v>
      </c>
      <c r="BW57" s="155">
        <f t="shared" si="190"/>
        <v>0.8045052293</v>
      </c>
      <c r="BX57" s="155">
        <f t="shared" si="190"/>
        <v>4.649360713</v>
      </c>
      <c r="BY57" s="155">
        <f t="shared" si="190"/>
        <v>4.448398577</v>
      </c>
      <c r="BZ57" s="155">
        <f t="shared" si="190"/>
        <v>0</v>
      </c>
      <c r="CA57" s="155">
        <f t="shared" si="190"/>
        <v>4.9200492</v>
      </c>
      <c r="CB57" s="155">
        <f t="shared" si="190"/>
        <v>1.615508885</v>
      </c>
      <c r="CC57" s="155">
        <f t="shared" si="190"/>
        <v>0.7366482505</v>
      </c>
      <c r="CD57" s="155">
        <f t="shared" si="190"/>
        <v>1.534919417</v>
      </c>
      <c r="CE57" s="155">
        <f t="shared" si="190"/>
        <v>2.236636099</v>
      </c>
      <c r="CF57" s="155">
        <f t="shared" si="190"/>
        <v>0.7452675511</v>
      </c>
      <c r="CG57" s="155">
        <f t="shared" si="190"/>
        <v>0</v>
      </c>
      <c r="CH57" s="155">
        <f t="shared" si="190"/>
        <v>0.7482229704</v>
      </c>
      <c r="CI57" s="155">
        <f t="shared" si="190"/>
        <v>0</v>
      </c>
      <c r="CJ57" s="155">
        <f t="shared" si="190"/>
        <v>0.7542615779</v>
      </c>
      <c r="CK57" s="155">
        <f aca="true" t="shared" si="191" ref="CK57:CL57">SUM(AU57)/(AU$302/1000)</f>
        <v>0</v>
      </c>
      <c r="CL57" s="155">
        <f t="shared" si="191"/>
        <v>1.58459771</v>
      </c>
      <c r="CM57" s="158">
        <f aca="true" t="shared" si="192" ref="CM57:DG57">AVERAGE(BJ57:BL57)</f>
        <v>0.3217503218</v>
      </c>
      <c r="CN57" s="158">
        <f t="shared" si="192"/>
        <v>0.3217503218</v>
      </c>
      <c r="CO57" s="158">
        <f t="shared" si="192"/>
        <v>0.2973535534</v>
      </c>
      <c r="CP57" s="158">
        <f t="shared" si="192"/>
        <v>0.6257607783</v>
      </c>
      <c r="CQ57" s="158">
        <f t="shared" si="192"/>
        <v>1.255285487</v>
      </c>
      <c r="CR57" s="158">
        <f t="shared" si="192"/>
        <v>0.9579319338</v>
      </c>
      <c r="CS57" s="157">
        <f t="shared" si="192"/>
        <v>1.546535254</v>
      </c>
      <c r="CT57" s="158">
        <f t="shared" si="192"/>
        <v>1.234622107</v>
      </c>
      <c r="CU57" s="157">
        <f t="shared" si="192"/>
        <v>1.927262799</v>
      </c>
      <c r="CV57" s="158">
        <f t="shared" si="192"/>
        <v>1.295152539</v>
      </c>
      <c r="CW57" s="157">
        <f t="shared" si="192"/>
        <v>1.76154725</v>
      </c>
      <c r="CX57" s="158">
        <f t="shared" si="192"/>
        <v>1.337074967</v>
      </c>
      <c r="CY57" s="157">
        <f t="shared" si="192"/>
        <v>2.601961586</v>
      </c>
      <c r="CZ57" s="157">
        <f t="shared" si="192"/>
        <v>3.30075484</v>
      </c>
      <c r="DA57" s="157">
        <f t="shared" si="192"/>
        <v>3.03258643</v>
      </c>
      <c r="DB57" s="157">
        <f t="shared" si="192"/>
        <v>3.122815926</v>
      </c>
      <c r="DC57" s="157">
        <f t="shared" si="192"/>
        <v>2.178519362</v>
      </c>
      <c r="DD57" s="157">
        <f t="shared" si="192"/>
        <v>2.424068779</v>
      </c>
      <c r="DE57" s="157">
        <f t="shared" si="192"/>
        <v>1.295692184</v>
      </c>
      <c r="DF57" s="157">
        <f t="shared" si="192"/>
        <v>1.502734589</v>
      </c>
      <c r="DG57" s="157">
        <f t="shared" si="192"/>
        <v>1.505607689</v>
      </c>
      <c r="DH57" s="157">
        <f aca="true" t="shared" si="193" ref="DH57:DH81">AVERAGE(CD57:CF57)</f>
        <v>1.505607689</v>
      </c>
      <c r="DI57" s="157">
        <f aca="true" t="shared" si="194" ref="DI57:DM57">AVERAGE(CF57:CH57)</f>
        <v>0.4978301738</v>
      </c>
      <c r="DJ57" s="157">
        <f t="shared" si="194"/>
        <v>0.2494076568</v>
      </c>
      <c r="DK57" s="157">
        <f t="shared" si="194"/>
        <v>0.5008281828</v>
      </c>
      <c r="DL57" s="157">
        <f t="shared" si="194"/>
        <v>0.251420526</v>
      </c>
      <c r="DM57" s="157">
        <f t="shared" si="194"/>
        <v>0.7796197627</v>
      </c>
      <c r="DN57" s="192" t="s">
        <v>105</v>
      </c>
      <c r="DO57" s="160">
        <v>1</v>
      </c>
      <c r="DP57" s="160">
        <v>4</v>
      </c>
      <c r="DQ57" s="189">
        <v>0.25</v>
      </c>
    </row>
    <row r="58" spans="1:121" ht="13.5" customHeight="1">
      <c r="A58" s="131">
        <v>1</v>
      </c>
      <c r="B58" s="193" t="s">
        <v>106</v>
      </c>
      <c r="C58" s="216"/>
      <c r="D58" s="216"/>
      <c r="E58" s="216"/>
      <c r="F58" s="216"/>
      <c r="G58" s="216"/>
      <c r="H58" s="216"/>
      <c r="I58" s="216"/>
      <c r="J58" s="216"/>
      <c r="K58" s="216"/>
      <c r="L58" s="216">
        <v>1</v>
      </c>
      <c r="M58" s="216"/>
      <c r="N58" s="216">
        <v>1</v>
      </c>
      <c r="O58" s="216"/>
      <c r="P58" s="216"/>
      <c r="Q58" s="216"/>
      <c r="R58" s="216">
        <v>1</v>
      </c>
      <c r="S58" s="217">
        <v>2</v>
      </c>
      <c r="T58" s="218">
        <v>4</v>
      </c>
      <c r="U58" s="218">
        <v>1</v>
      </c>
      <c r="V58" s="218">
        <v>2</v>
      </c>
      <c r="W58" s="218">
        <v>2</v>
      </c>
      <c r="X58" s="218">
        <v>2</v>
      </c>
      <c r="Y58" s="218">
        <v>1</v>
      </c>
      <c r="Z58" s="220">
        <v>1</v>
      </c>
      <c r="AA58" s="220">
        <v>2</v>
      </c>
      <c r="AB58" s="218">
        <v>7</v>
      </c>
      <c r="AC58" s="218">
        <v>6</v>
      </c>
      <c r="AD58" s="219">
        <v>3</v>
      </c>
      <c r="AE58" s="218">
        <v>1</v>
      </c>
      <c r="AF58" s="219">
        <v>1</v>
      </c>
      <c r="AG58" s="222">
        <v>0</v>
      </c>
      <c r="AH58" s="223">
        <v>3</v>
      </c>
      <c r="AI58" s="185">
        <v>1</v>
      </c>
      <c r="AJ58" s="185">
        <v>3</v>
      </c>
      <c r="AK58" s="185">
        <v>2</v>
      </c>
      <c r="AL58" s="228">
        <v>1</v>
      </c>
      <c r="AM58" s="228">
        <v>4</v>
      </c>
      <c r="AN58" s="228">
        <v>2</v>
      </c>
      <c r="AO58" s="225">
        <v>1</v>
      </c>
      <c r="AP58" s="225">
        <v>1</v>
      </c>
      <c r="AQ58" s="225">
        <v>1</v>
      </c>
      <c r="AR58" s="142">
        <v>1</v>
      </c>
      <c r="AS58" s="142">
        <v>6</v>
      </c>
      <c r="AT58" s="142">
        <v>5</v>
      </c>
      <c r="AU58" s="143">
        <v>5</v>
      </c>
      <c r="AV58" s="144">
        <v>3</v>
      </c>
      <c r="AW58" s="143"/>
      <c r="AX58" s="130">
        <f t="shared" si="0"/>
        <v>10</v>
      </c>
      <c r="AY58" s="145">
        <f t="shared" si="11"/>
        <v>2.7</v>
      </c>
      <c r="AZ58" s="146">
        <f t="shared" si="12"/>
        <v>1</v>
      </c>
      <c r="BA58" s="147">
        <f t="shared" si="13"/>
        <v>6</v>
      </c>
      <c r="BB58" s="148">
        <f t="shared" si="14"/>
        <v>31</v>
      </c>
      <c r="BC58" s="149">
        <f t="shared" si="15"/>
        <v>2.3125</v>
      </c>
      <c r="BD58" s="150">
        <f t="shared" si="16"/>
        <v>0</v>
      </c>
      <c r="BE58" s="151">
        <f t="shared" si="17"/>
        <v>7</v>
      </c>
      <c r="BF58" s="194" t="s">
        <v>106</v>
      </c>
      <c r="BG58" s="174">
        <v>168</v>
      </c>
      <c r="BH58" s="15">
        <v>180</v>
      </c>
      <c r="BI58" s="187">
        <f aca="true" t="shared" si="195" ref="BI58:CJ58">SUM(S58)/(S$303/1000)</f>
        <v>2.211044166</v>
      </c>
      <c r="BJ58" s="155">
        <f t="shared" si="195"/>
        <v>3.791469194</v>
      </c>
      <c r="BK58" s="155">
        <f t="shared" si="195"/>
        <v>0.9652509653</v>
      </c>
      <c r="BL58" s="155">
        <f t="shared" si="195"/>
        <v>1.882795952</v>
      </c>
      <c r="BM58" s="155">
        <f t="shared" si="195"/>
        <v>1.769911504</v>
      </c>
      <c r="BN58" s="155">
        <f t="shared" si="195"/>
        <v>1.78412132</v>
      </c>
      <c r="BO58" s="155">
        <f t="shared" si="195"/>
        <v>0.9852216749</v>
      </c>
      <c r="BP58" s="155">
        <f t="shared" si="195"/>
        <v>0.9442870633</v>
      </c>
      <c r="BQ58" s="155">
        <f t="shared" si="195"/>
        <v>1.883239171</v>
      </c>
      <c r="BR58" s="155">
        <f t="shared" si="195"/>
        <v>6.419073819</v>
      </c>
      <c r="BS58" s="155">
        <f t="shared" si="195"/>
        <v>5.717008099</v>
      </c>
      <c r="BT58" s="155">
        <f t="shared" si="195"/>
        <v>3.116883117</v>
      </c>
      <c r="BU58" s="155">
        <f t="shared" si="195"/>
        <v>0.8547008547</v>
      </c>
      <c r="BV58" s="155">
        <f t="shared" si="195"/>
        <v>0.7840062721</v>
      </c>
      <c r="BW58" s="155">
        <f t="shared" si="195"/>
        <v>0</v>
      </c>
      <c r="BX58" s="155">
        <f t="shared" si="195"/>
        <v>2.324680356</v>
      </c>
      <c r="BY58" s="155">
        <f t="shared" si="195"/>
        <v>0.8896797153</v>
      </c>
      <c r="BZ58" s="155">
        <f t="shared" si="195"/>
        <v>2.376237624</v>
      </c>
      <c r="CA58" s="155">
        <f t="shared" si="195"/>
        <v>1.6400164</v>
      </c>
      <c r="CB58" s="155">
        <f t="shared" si="195"/>
        <v>0.8077544426</v>
      </c>
      <c r="CC58" s="155">
        <f t="shared" si="195"/>
        <v>2.946593002</v>
      </c>
      <c r="CD58" s="155">
        <f t="shared" si="195"/>
        <v>1.534919417</v>
      </c>
      <c r="CE58" s="155">
        <f t="shared" si="195"/>
        <v>0.7455453664</v>
      </c>
      <c r="CF58" s="155">
        <f t="shared" si="195"/>
        <v>0.7452675511</v>
      </c>
      <c r="CG58" s="155">
        <f t="shared" si="195"/>
        <v>0.7369196758</v>
      </c>
      <c r="CH58" s="155">
        <f t="shared" si="195"/>
        <v>0.7482229704</v>
      </c>
      <c r="CI58" s="155">
        <f t="shared" si="195"/>
        <v>4.537719796</v>
      </c>
      <c r="CJ58" s="155">
        <f t="shared" si="195"/>
        <v>3.77130789</v>
      </c>
      <c r="CK58" s="155">
        <f aca="true" t="shared" si="196" ref="CK58:CL58">SUM(AU58)/(AU$302/1000)</f>
        <v>3.319942897</v>
      </c>
      <c r="CL58" s="155">
        <f t="shared" si="196"/>
        <v>2.376896565</v>
      </c>
      <c r="CM58" s="157">
        <f aca="true" t="shared" si="197" ref="CM58:DG58">AVERAGE(BJ58:BL58)</f>
        <v>2.213172037</v>
      </c>
      <c r="CN58" s="157">
        <f t="shared" si="197"/>
        <v>1.539319474</v>
      </c>
      <c r="CO58" s="157">
        <f t="shared" si="197"/>
        <v>1.812276259</v>
      </c>
      <c r="CP58" s="157">
        <f t="shared" si="197"/>
        <v>1.513084833</v>
      </c>
      <c r="CQ58" s="158">
        <f t="shared" si="197"/>
        <v>1.237876686</v>
      </c>
      <c r="CR58" s="158">
        <f t="shared" si="197"/>
        <v>1.27091597</v>
      </c>
      <c r="CS58" s="157">
        <f t="shared" si="197"/>
        <v>3.082200018</v>
      </c>
      <c r="CT58" s="157">
        <f t="shared" si="197"/>
        <v>4.67310703</v>
      </c>
      <c r="CU58" s="157">
        <f t="shared" si="197"/>
        <v>5.084321678</v>
      </c>
      <c r="CV58" s="157">
        <f t="shared" si="197"/>
        <v>3.22953069</v>
      </c>
      <c r="CW58" s="157">
        <f t="shared" si="197"/>
        <v>1.585196748</v>
      </c>
      <c r="CX58" s="158">
        <f t="shared" si="197"/>
        <v>0.5462357089</v>
      </c>
      <c r="CY58" s="158">
        <f t="shared" si="197"/>
        <v>1.036228876</v>
      </c>
      <c r="CZ58" s="158">
        <f t="shared" si="197"/>
        <v>1.071453357</v>
      </c>
      <c r="DA58" s="157">
        <f t="shared" si="197"/>
        <v>1.863532565</v>
      </c>
      <c r="DB58" s="157">
        <f t="shared" si="197"/>
        <v>1.635311246</v>
      </c>
      <c r="DC58" s="157">
        <f t="shared" si="197"/>
        <v>1.608002822</v>
      </c>
      <c r="DD58" s="157">
        <f t="shared" si="197"/>
        <v>1.798121282</v>
      </c>
      <c r="DE58" s="157">
        <f t="shared" si="197"/>
        <v>1.763088954</v>
      </c>
      <c r="DF58" s="157">
        <f t="shared" si="197"/>
        <v>1.742352595</v>
      </c>
      <c r="DG58" s="157">
        <f t="shared" si="197"/>
        <v>1.008577445</v>
      </c>
      <c r="DH58" s="157">
        <f t="shared" si="193"/>
        <v>1.008577445</v>
      </c>
      <c r="DI58" s="157">
        <f aca="true" t="shared" si="198" ref="DI58:DM58">AVERAGE(CF58:CH58)</f>
        <v>0.7434700658</v>
      </c>
      <c r="DJ58" s="157">
        <f t="shared" si="198"/>
        <v>2.007620814</v>
      </c>
      <c r="DK58" s="157">
        <f t="shared" si="198"/>
        <v>3.019083552</v>
      </c>
      <c r="DL58" s="157">
        <f t="shared" si="198"/>
        <v>3.876323527</v>
      </c>
      <c r="DM58" s="157">
        <f t="shared" si="198"/>
        <v>3.156049117</v>
      </c>
      <c r="DN58" s="195" t="s">
        <v>106</v>
      </c>
      <c r="DO58" s="160">
        <v>2.1666666666666665</v>
      </c>
      <c r="DP58" s="160">
        <v>2</v>
      </c>
      <c r="DQ58" s="161">
        <v>1.0833333333333333</v>
      </c>
    </row>
    <row r="59" spans="1:121" ht="13.5" customHeight="1">
      <c r="A59" s="131">
        <v>1</v>
      </c>
      <c r="B59" s="193" t="s">
        <v>107</v>
      </c>
      <c r="C59" s="216">
        <v>1</v>
      </c>
      <c r="D59" s="216">
        <v>4</v>
      </c>
      <c r="E59" s="216">
        <v>1</v>
      </c>
      <c r="F59" s="216"/>
      <c r="G59" s="216">
        <v>3</v>
      </c>
      <c r="H59" s="216">
        <v>1</v>
      </c>
      <c r="I59" s="216">
        <v>2</v>
      </c>
      <c r="J59" s="216">
        <v>3</v>
      </c>
      <c r="K59" s="216">
        <v>7</v>
      </c>
      <c r="L59" s="216">
        <v>3</v>
      </c>
      <c r="M59" s="216">
        <v>12</v>
      </c>
      <c r="N59" s="216">
        <v>6</v>
      </c>
      <c r="O59" s="216">
        <v>7</v>
      </c>
      <c r="P59" s="216">
        <v>5</v>
      </c>
      <c r="Q59" s="216">
        <v>7</v>
      </c>
      <c r="R59" s="216">
        <v>16</v>
      </c>
      <c r="S59" s="217">
        <v>44</v>
      </c>
      <c r="T59" s="218">
        <v>47</v>
      </c>
      <c r="U59" s="218">
        <v>75</v>
      </c>
      <c r="V59" s="218">
        <v>82</v>
      </c>
      <c r="W59" s="218">
        <v>91</v>
      </c>
      <c r="X59" s="218">
        <v>94</v>
      </c>
      <c r="Y59" s="218">
        <v>88</v>
      </c>
      <c r="Z59" s="220">
        <v>151</v>
      </c>
      <c r="AA59" s="220">
        <v>153</v>
      </c>
      <c r="AB59" s="218">
        <v>154</v>
      </c>
      <c r="AC59" s="218">
        <v>248</v>
      </c>
      <c r="AD59" s="219">
        <v>186</v>
      </c>
      <c r="AE59" s="218">
        <v>225</v>
      </c>
      <c r="AF59" s="219">
        <v>215</v>
      </c>
      <c r="AG59" s="222">
        <v>238</v>
      </c>
      <c r="AH59" s="223">
        <v>211</v>
      </c>
      <c r="AI59" s="185">
        <v>295</v>
      </c>
      <c r="AJ59" s="185">
        <v>375</v>
      </c>
      <c r="AK59" s="185">
        <v>317</v>
      </c>
      <c r="AL59" s="185">
        <v>294</v>
      </c>
      <c r="AM59" s="185">
        <v>311</v>
      </c>
      <c r="AN59" s="185">
        <v>262</v>
      </c>
      <c r="AO59" s="228">
        <v>317</v>
      </c>
      <c r="AP59" s="230">
        <v>301</v>
      </c>
      <c r="AQ59" s="225">
        <v>366</v>
      </c>
      <c r="AR59" s="142">
        <v>374</v>
      </c>
      <c r="AS59" s="142">
        <v>363</v>
      </c>
      <c r="AT59" s="142">
        <v>341</v>
      </c>
      <c r="AU59" s="143">
        <v>381</v>
      </c>
      <c r="AV59" s="144">
        <v>389</v>
      </c>
      <c r="AW59" s="143"/>
      <c r="AX59" s="130">
        <f t="shared" si="0"/>
        <v>10</v>
      </c>
      <c r="AY59" s="145">
        <f t="shared" si="11"/>
        <v>331</v>
      </c>
      <c r="AZ59" s="146">
        <f t="shared" si="12"/>
        <v>262</v>
      </c>
      <c r="BA59" s="147">
        <f t="shared" si="13"/>
        <v>381</v>
      </c>
      <c r="BB59" s="148">
        <f t="shared" si="14"/>
        <v>44</v>
      </c>
      <c r="BC59" s="149">
        <f t="shared" si="15"/>
        <v>151.75</v>
      </c>
      <c r="BD59" s="150">
        <f t="shared" si="16"/>
        <v>1</v>
      </c>
      <c r="BE59" s="151">
        <f t="shared" si="17"/>
        <v>381</v>
      </c>
      <c r="BF59" s="194" t="s">
        <v>107</v>
      </c>
      <c r="BG59" s="174">
        <v>87</v>
      </c>
      <c r="BH59" s="15">
        <v>68</v>
      </c>
      <c r="BI59" s="187">
        <f aca="true" t="shared" si="199" ref="BI59:CJ59">SUM(S59)/(S$303/1000)</f>
        <v>48.64297164</v>
      </c>
      <c r="BJ59" s="155">
        <f t="shared" si="199"/>
        <v>44.54976303</v>
      </c>
      <c r="BK59" s="155">
        <f t="shared" si="199"/>
        <v>72.39382239</v>
      </c>
      <c r="BL59" s="155">
        <f t="shared" si="199"/>
        <v>77.19463403</v>
      </c>
      <c r="BM59" s="155">
        <f t="shared" si="199"/>
        <v>80.53097345</v>
      </c>
      <c r="BN59" s="155">
        <f t="shared" si="199"/>
        <v>83.85370205</v>
      </c>
      <c r="BO59" s="155">
        <f t="shared" si="199"/>
        <v>86.69950739</v>
      </c>
      <c r="BP59" s="155">
        <f t="shared" si="199"/>
        <v>142.5873466</v>
      </c>
      <c r="BQ59" s="155">
        <f t="shared" si="199"/>
        <v>144.0677966</v>
      </c>
      <c r="BR59" s="155">
        <f t="shared" si="199"/>
        <v>141.219624</v>
      </c>
      <c r="BS59" s="155">
        <f t="shared" si="199"/>
        <v>236.3030014</v>
      </c>
      <c r="BT59" s="155">
        <f t="shared" si="199"/>
        <v>193.2467532</v>
      </c>
      <c r="BU59" s="155">
        <f t="shared" si="199"/>
        <v>192.3076923</v>
      </c>
      <c r="BV59" s="155">
        <f t="shared" si="199"/>
        <v>168.5613485</v>
      </c>
      <c r="BW59" s="155">
        <f t="shared" si="199"/>
        <v>191.4722446</v>
      </c>
      <c r="BX59" s="155">
        <f t="shared" si="199"/>
        <v>163.5025184</v>
      </c>
      <c r="BY59" s="155">
        <f t="shared" si="199"/>
        <v>262.455516</v>
      </c>
      <c r="BZ59" s="155">
        <f t="shared" si="199"/>
        <v>297.029703</v>
      </c>
      <c r="CA59" s="155">
        <f t="shared" si="199"/>
        <v>259.9425994</v>
      </c>
      <c r="CB59" s="155">
        <f t="shared" si="199"/>
        <v>237.4798061</v>
      </c>
      <c r="CC59" s="155">
        <f t="shared" si="199"/>
        <v>229.0976059</v>
      </c>
      <c r="CD59" s="155">
        <f t="shared" si="199"/>
        <v>201.0744436</v>
      </c>
      <c r="CE59" s="155">
        <f t="shared" si="199"/>
        <v>236.3378812</v>
      </c>
      <c r="CF59" s="155">
        <f t="shared" si="199"/>
        <v>224.3255329</v>
      </c>
      <c r="CG59" s="155">
        <f t="shared" si="199"/>
        <v>269.7126013</v>
      </c>
      <c r="CH59" s="155">
        <f t="shared" si="199"/>
        <v>279.8353909</v>
      </c>
      <c r="CI59" s="155">
        <f t="shared" si="199"/>
        <v>274.5320476</v>
      </c>
      <c r="CJ59" s="155">
        <f t="shared" si="199"/>
        <v>257.2031981</v>
      </c>
      <c r="CK59" s="155">
        <f aca="true" t="shared" si="200" ref="CK59:CL59">SUM(AU59)/(AU$302/1000)</f>
        <v>252.9796488</v>
      </c>
      <c r="CL59" s="155">
        <f t="shared" si="200"/>
        <v>308.2042546</v>
      </c>
      <c r="CM59" s="157">
        <f aca="true" t="shared" si="201" ref="CM59:DG59">AVERAGE(BJ59:BL59)</f>
        <v>64.71273982</v>
      </c>
      <c r="CN59" s="157">
        <f t="shared" si="201"/>
        <v>76.70647663</v>
      </c>
      <c r="CO59" s="157">
        <f t="shared" si="201"/>
        <v>80.52643651</v>
      </c>
      <c r="CP59" s="157">
        <f t="shared" si="201"/>
        <v>83.69472763</v>
      </c>
      <c r="CQ59" s="157">
        <f t="shared" si="201"/>
        <v>104.3801853</v>
      </c>
      <c r="CR59" s="157">
        <f t="shared" si="201"/>
        <v>124.4515502</v>
      </c>
      <c r="CS59" s="157">
        <f t="shared" si="201"/>
        <v>142.6249224</v>
      </c>
      <c r="CT59" s="157">
        <f t="shared" si="201"/>
        <v>173.863474</v>
      </c>
      <c r="CU59" s="157">
        <f t="shared" si="201"/>
        <v>190.2564596</v>
      </c>
      <c r="CV59" s="157">
        <f t="shared" si="201"/>
        <v>207.2858157</v>
      </c>
      <c r="CW59" s="157">
        <f t="shared" si="201"/>
        <v>184.7052647</v>
      </c>
      <c r="CX59" s="157">
        <f t="shared" si="201"/>
        <v>184.1137618</v>
      </c>
      <c r="CY59" s="157">
        <f t="shared" si="201"/>
        <v>174.5120372</v>
      </c>
      <c r="CZ59" s="157">
        <f t="shared" si="201"/>
        <v>205.810093</v>
      </c>
      <c r="DA59" s="157">
        <f t="shared" si="201"/>
        <v>240.9959125</v>
      </c>
      <c r="DB59" s="157">
        <f t="shared" si="201"/>
        <v>273.1426061</v>
      </c>
      <c r="DC59" s="157">
        <f t="shared" si="201"/>
        <v>264.8173695</v>
      </c>
      <c r="DD59" s="157">
        <f t="shared" si="201"/>
        <v>242.1733372</v>
      </c>
      <c r="DE59" s="157">
        <f t="shared" si="201"/>
        <v>222.5506185</v>
      </c>
      <c r="DF59" s="157">
        <f t="shared" si="201"/>
        <v>222.1699769</v>
      </c>
      <c r="DG59" s="157">
        <f t="shared" si="201"/>
        <v>220.5792859</v>
      </c>
      <c r="DH59" s="157">
        <f t="shared" si="193"/>
        <v>220.5792859</v>
      </c>
      <c r="DI59" s="157">
        <f aca="true" t="shared" si="202" ref="DI59:DM59">AVERAGE(CF59:CH59)</f>
        <v>257.9578417</v>
      </c>
      <c r="DJ59" s="157">
        <f t="shared" si="202"/>
        <v>274.6933466</v>
      </c>
      <c r="DK59" s="157">
        <f t="shared" si="202"/>
        <v>270.5235456</v>
      </c>
      <c r="DL59" s="157">
        <f t="shared" si="202"/>
        <v>261.5716315</v>
      </c>
      <c r="DM59" s="157">
        <f t="shared" si="202"/>
        <v>272.7957005</v>
      </c>
      <c r="DN59" s="195" t="s">
        <v>107</v>
      </c>
      <c r="DO59" s="160">
        <v>72.16666666666667</v>
      </c>
      <c r="DP59" s="160">
        <v>288.3333333333333</v>
      </c>
      <c r="DQ59" s="189">
        <v>0.2502890173410405</v>
      </c>
    </row>
    <row r="60" spans="1:121" ht="13.5" customHeight="1">
      <c r="A60" s="131">
        <v>1</v>
      </c>
      <c r="B60" s="193" t="s">
        <v>108</v>
      </c>
      <c r="C60" s="216">
        <v>6</v>
      </c>
      <c r="D60" s="216">
        <v>15</v>
      </c>
      <c r="E60" s="216">
        <v>13</v>
      </c>
      <c r="F60" s="216">
        <v>14</v>
      </c>
      <c r="G60" s="216">
        <v>16</v>
      </c>
      <c r="H60" s="216">
        <v>14</v>
      </c>
      <c r="I60" s="216">
        <v>33</v>
      </c>
      <c r="J60" s="216">
        <v>33</v>
      </c>
      <c r="K60" s="216">
        <v>29</v>
      </c>
      <c r="L60" s="216">
        <v>46</v>
      </c>
      <c r="M60" s="216">
        <v>54</v>
      </c>
      <c r="N60" s="216">
        <v>44</v>
      </c>
      <c r="O60" s="216">
        <v>50</v>
      </c>
      <c r="P60" s="216">
        <v>56</v>
      </c>
      <c r="Q60" s="216">
        <v>51</v>
      </c>
      <c r="R60" s="216">
        <v>90</v>
      </c>
      <c r="S60" s="217">
        <v>99</v>
      </c>
      <c r="T60" s="218">
        <v>88</v>
      </c>
      <c r="U60" s="218">
        <v>153</v>
      </c>
      <c r="V60" s="218">
        <v>172</v>
      </c>
      <c r="W60" s="218">
        <v>168</v>
      </c>
      <c r="X60" s="218">
        <v>193</v>
      </c>
      <c r="Y60" s="218">
        <v>217</v>
      </c>
      <c r="Z60" s="220">
        <v>354</v>
      </c>
      <c r="AA60" s="220">
        <v>234</v>
      </c>
      <c r="AB60" s="218">
        <v>376</v>
      </c>
      <c r="AC60" s="218">
        <v>291</v>
      </c>
      <c r="AD60" s="219">
        <v>212</v>
      </c>
      <c r="AE60" s="218">
        <v>331</v>
      </c>
      <c r="AF60" s="219">
        <v>188</v>
      </c>
      <c r="AG60" s="222">
        <v>256</v>
      </c>
      <c r="AH60" s="223">
        <v>234</v>
      </c>
      <c r="AI60" s="185">
        <v>345</v>
      </c>
      <c r="AJ60" s="185">
        <v>222</v>
      </c>
      <c r="AK60" s="185">
        <v>263</v>
      </c>
      <c r="AL60" s="185">
        <v>163</v>
      </c>
      <c r="AM60" s="185">
        <v>333</v>
      </c>
      <c r="AN60" s="185">
        <v>184</v>
      </c>
      <c r="AO60" s="185">
        <v>143</v>
      </c>
      <c r="AP60" s="225">
        <v>120</v>
      </c>
      <c r="AQ60" s="225">
        <v>171</v>
      </c>
      <c r="AR60" s="142">
        <v>162</v>
      </c>
      <c r="AS60" s="142">
        <v>128</v>
      </c>
      <c r="AT60" s="142">
        <v>108</v>
      </c>
      <c r="AU60" s="143">
        <v>109</v>
      </c>
      <c r="AV60" s="144">
        <v>195</v>
      </c>
      <c r="AW60" s="143"/>
      <c r="AX60" s="130">
        <f t="shared" si="0"/>
        <v>10</v>
      </c>
      <c r="AY60" s="145">
        <f t="shared" si="11"/>
        <v>162.1</v>
      </c>
      <c r="AZ60" s="146">
        <f t="shared" si="12"/>
        <v>108</v>
      </c>
      <c r="BA60" s="147">
        <f t="shared" si="13"/>
        <v>333</v>
      </c>
      <c r="BB60" s="148">
        <f t="shared" si="14"/>
        <v>45</v>
      </c>
      <c r="BC60" s="149">
        <f t="shared" si="15"/>
        <v>146.2444444</v>
      </c>
      <c r="BD60" s="150">
        <f t="shared" si="16"/>
        <v>6</v>
      </c>
      <c r="BE60" s="151">
        <f t="shared" si="17"/>
        <v>376</v>
      </c>
      <c r="BF60" s="194" t="s">
        <v>108</v>
      </c>
      <c r="BG60" s="174">
        <v>75</v>
      </c>
      <c r="BH60" s="15">
        <v>65</v>
      </c>
      <c r="BI60" s="187">
        <f aca="true" t="shared" si="203" ref="BI60:CJ60">SUM(S60)/(S$303/1000)</f>
        <v>109.4466862</v>
      </c>
      <c r="BJ60" s="155">
        <f t="shared" si="203"/>
        <v>83.41232227</v>
      </c>
      <c r="BK60" s="155">
        <f t="shared" si="203"/>
        <v>147.6833977</v>
      </c>
      <c r="BL60" s="155">
        <f t="shared" si="203"/>
        <v>161.9204519</v>
      </c>
      <c r="BM60" s="155">
        <f t="shared" si="203"/>
        <v>148.6725664</v>
      </c>
      <c r="BN60" s="155">
        <f t="shared" si="203"/>
        <v>172.1677074</v>
      </c>
      <c r="BO60" s="155">
        <f t="shared" si="203"/>
        <v>213.7931034</v>
      </c>
      <c r="BP60" s="155">
        <f t="shared" si="203"/>
        <v>334.2776204</v>
      </c>
      <c r="BQ60" s="155">
        <f t="shared" si="203"/>
        <v>220.3389831</v>
      </c>
      <c r="BR60" s="155">
        <f t="shared" si="203"/>
        <v>344.7959652</v>
      </c>
      <c r="BS60" s="155">
        <f t="shared" si="203"/>
        <v>277.2748928</v>
      </c>
      <c r="BT60" s="155">
        <f t="shared" si="203"/>
        <v>220.2597403</v>
      </c>
      <c r="BU60" s="155">
        <f t="shared" si="203"/>
        <v>282.9059829</v>
      </c>
      <c r="BV60" s="155">
        <f t="shared" si="203"/>
        <v>147.3931791</v>
      </c>
      <c r="BW60" s="155">
        <f t="shared" si="203"/>
        <v>205.9533387</v>
      </c>
      <c r="BX60" s="155">
        <f t="shared" si="203"/>
        <v>181.3250678</v>
      </c>
      <c r="BY60" s="155">
        <f t="shared" si="203"/>
        <v>306.9395018</v>
      </c>
      <c r="BZ60" s="155">
        <f t="shared" si="203"/>
        <v>175.8415842</v>
      </c>
      <c r="CA60" s="155">
        <f t="shared" si="203"/>
        <v>215.6621566</v>
      </c>
      <c r="CB60" s="155">
        <f t="shared" si="203"/>
        <v>131.6639742</v>
      </c>
      <c r="CC60" s="155">
        <f t="shared" si="203"/>
        <v>245.3038674</v>
      </c>
      <c r="CD60" s="155">
        <f t="shared" si="203"/>
        <v>141.2125863</v>
      </c>
      <c r="CE60" s="155">
        <f t="shared" si="203"/>
        <v>106.6129874</v>
      </c>
      <c r="CF60" s="155">
        <f t="shared" si="203"/>
        <v>89.43210613</v>
      </c>
      <c r="CG60" s="155">
        <f t="shared" si="203"/>
        <v>126.0132646</v>
      </c>
      <c r="CH60" s="155">
        <f t="shared" si="203"/>
        <v>121.2121212</v>
      </c>
      <c r="CI60" s="155">
        <f t="shared" si="203"/>
        <v>96.80468898</v>
      </c>
      <c r="CJ60" s="155">
        <f t="shared" si="203"/>
        <v>81.46025041</v>
      </c>
      <c r="CK60" s="155">
        <f aca="true" t="shared" si="204" ref="CK60:CL60">SUM(AU60)/(AU$302/1000)</f>
        <v>72.37475515</v>
      </c>
      <c r="CL60" s="155">
        <f t="shared" si="204"/>
        <v>154.4982767</v>
      </c>
      <c r="CM60" s="157">
        <f aca="true" t="shared" si="205" ref="CM60:DG60">AVERAGE(BJ60:BL60)</f>
        <v>131.0053906</v>
      </c>
      <c r="CN60" s="157">
        <f t="shared" si="205"/>
        <v>152.7588053</v>
      </c>
      <c r="CO60" s="157">
        <f t="shared" si="205"/>
        <v>160.9202419</v>
      </c>
      <c r="CP60" s="157">
        <f t="shared" si="205"/>
        <v>178.2111257</v>
      </c>
      <c r="CQ60" s="157">
        <f t="shared" si="205"/>
        <v>240.0794771</v>
      </c>
      <c r="CR60" s="157">
        <f t="shared" si="205"/>
        <v>256.136569</v>
      </c>
      <c r="CS60" s="157">
        <f t="shared" si="205"/>
        <v>299.8041895</v>
      </c>
      <c r="CT60" s="157">
        <f t="shared" si="205"/>
        <v>280.8032803</v>
      </c>
      <c r="CU60" s="157">
        <f t="shared" si="205"/>
        <v>280.7768661</v>
      </c>
      <c r="CV60" s="157">
        <f t="shared" si="205"/>
        <v>260.146872</v>
      </c>
      <c r="CW60" s="157">
        <f t="shared" si="205"/>
        <v>216.8529674</v>
      </c>
      <c r="CX60" s="157">
        <f t="shared" si="205"/>
        <v>212.0841669</v>
      </c>
      <c r="CY60" s="157">
        <f t="shared" si="205"/>
        <v>178.2238619</v>
      </c>
      <c r="CZ60" s="157">
        <f t="shared" si="205"/>
        <v>231.4059694</v>
      </c>
      <c r="DA60" s="157">
        <f t="shared" si="205"/>
        <v>221.3687179</v>
      </c>
      <c r="DB60" s="157">
        <f t="shared" si="205"/>
        <v>232.8144142</v>
      </c>
      <c r="DC60" s="157">
        <f t="shared" si="205"/>
        <v>174.3892383</v>
      </c>
      <c r="DD60" s="157">
        <f t="shared" si="205"/>
        <v>197.5433327</v>
      </c>
      <c r="DE60" s="157">
        <f t="shared" si="205"/>
        <v>172.7268093</v>
      </c>
      <c r="DF60" s="157">
        <f t="shared" si="205"/>
        <v>164.3764804</v>
      </c>
      <c r="DG60" s="157">
        <f t="shared" si="205"/>
        <v>112.4192266</v>
      </c>
      <c r="DH60" s="157">
        <f t="shared" si="193"/>
        <v>112.4192266</v>
      </c>
      <c r="DI60" s="157">
        <f aca="true" t="shared" si="206" ref="DI60:DM60">AVERAGE(CF60:CH60)</f>
        <v>112.219164</v>
      </c>
      <c r="DJ60" s="157">
        <f t="shared" si="206"/>
        <v>114.6766916</v>
      </c>
      <c r="DK60" s="157">
        <f t="shared" si="206"/>
        <v>99.82568687</v>
      </c>
      <c r="DL60" s="157">
        <f t="shared" si="206"/>
        <v>83.54656485</v>
      </c>
      <c r="DM60" s="157">
        <f t="shared" si="206"/>
        <v>102.7777608</v>
      </c>
      <c r="DN60" s="195" t="s">
        <v>108</v>
      </c>
      <c r="DO60" s="160">
        <v>145.5</v>
      </c>
      <c r="DP60" s="160">
        <v>247.16666666666666</v>
      </c>
      <c r="DQ60" s="161">
        <v>0.588671611598112</v>
      </c>
    </row>
    <row r="61" spans="1:121" ht="13.5" customHeight="1">
      <c r="A61" s="131">
        <v>1</v>
      </c>
      <c r="B61" s="193" t="s">
        <v>109</v>
      </c>
      <c r="C61" s="216">
        <v>33</v>
      </c>
      <c r="D61" s="216">
        <v>70</v>
      </c>
      <c r="E61" s="216">
        <v>33</v>
      </c>
      <c r="F61" s="216">
        <v>60</v>
      </c>
      <c r="G61" s="216">
        <v>68</v>
      </c>
      <c r="H61" s="216">
        <v>67</v>
      </c>
      <c r="I61" s="216">
        <v>54</v>
      </c>
      <c r="J61" s="216">
        <v>51</v>
      </c>
      <c r="K61" s="216">
        <v>44</v>
      </c>
      <c r="L61" s="216">
        <v>57</v>
      </c>
      <c r="M61" s="216">
        <v>51</v>
      </c>
      <c r="N61" s="216">
        <v>61</v>
      </c>
      <c r="O61" s="216">
        <v>55</v>
      </c>
      <c r="P61" s="216">
        <v>63</v>
      </c>
      <c r="Q61" s="216">
        <v>58</v>
      </c>
      <c r="R61" s="216">
        <v>100</v>
      </c>
      <c r="S61" s="217">
        <v>107</v>
      </c>
      <c r="T61" s="218">
        <v>190</v>
      </c>
      <c r="U61" s="218">
        <v>197</v>
      </c>
      <c r="V61" s="218">
        <v>195</v>
      </c>
      <c r="W61" s="218">
        <v>261</v>
      </c>
      <c r="X61" s="218">
        <v>249</v>
      </c>
      <c r="Y61" s="218">
        <v>232</v>
      </c>
      <c r="Z61" s="220">
        <v>153</v>
      </c>
      <c r="AA61" s="220">
        <v>150</v>
      </c>
      <c r="AB61" s="218">
        <v>143</v>
      </c>
      <c r="AC61" s="218">
        <v>134</v>
      </c>
      <c r="AD61" s="219">
        <v>135</v>
      </c>
      <c r="AE61" s="218">
        <v>97</v>
      </c>
      <c r="AF61" s="219">
        <v>95</v>
      </c>
      <c r="AG61" s="222">
        <v>70</v>
      </c>
      <c r="AH61" s="223">
        <v>90</v>
      </c>
      <c r="AI61" s="185">
        <v>88</v>
      </c>
      <c r="AJ61" s="185">
        <v>102</v>
      </c>
      <c r="AK61" s="185">
        <v>67</v>
      </c>
      <c r="AL61" s="185">
        <v>66</v>
      </c>
      <c r="AM61" s="185">
        <v>95</v>
      </c>
      <c r="AN61" s="185">
        <v>83</v>
      </c>
      <c r="AO61" s="228">
        <v>67</v>
      </c>
      <c r="AP61" s="230">
        <v>69</v>
      </c>
      <c r="AQ61" s="250">
        <v>117</v>
      </c>
      <c r="AR61" s="142">
        <v>111</v>
      </c>
      <c r="AS61" s="142">
        <v>61</v>
      </c>
      <c r="AT61" s="142">
        <v>38</v>
      </c>
      <c r="AU61" s="143">
        <v>66</v>
      </c>
      <c r="AV61" s="144">
        <v>82</v>
      </c>
      <c r="AW61" s="143"/>
      <c r="AX61" s="130">
        <f t="shared" si="0"/>
        <v>10</v>
      </c>
      <c r="AY61" s="145">
        <f t="shared" si="11"/>
        <v>77.3</v>
      </c>
      <c r="AZ61" s="146">
        <f t="shared" si="12"/>
        <v>38</v>
      </c>
      <c r="BA61" s="147">
        <f t="shared" si="13"/>
        <v>117</v>
      </c>
      <c r="BB61" s="148">
        <f t="shared" si="14"/>
        <v>45</v>
      </c>
      <c r="BC61" s="149">
        <f t="shared" si="15"/>
        <v>98.95555556</v>
      </c>
      <c r="BD61" s="150">
        <f t="shared" si="16"/>
        <v>33</v>
      </c>
      <c r="BE61" s="151">
        <f t="shared" si="17"/>
        <v>261</v>
      </c>
      <c r="BF61" s="194" t="s">
        <v>109</v>
      </c>
      <c r="BG61" s="174">
        <v>83</v>
      </c>
      <c r="BH61" s="15">
        <v>100</v>
      </c>
      <c r="BI61" s="187">
        <f aca="true" t="shared" si="207" ref="BI61:CJ61">SUM(S61)/(S$303/1000)</f>
        <v>118.2908629</v>
      </c>
      <c r="BJ61" s="155">
        <f t="shared" si="207"/>
        <v>180.0947867</v>
      </c>
      <c r="BK61" s="155">
        <f t="shared" si="207"/>
        <v>190.1544402</v>
      </c>
      <c r="BL61" s="155">
        <f t="shared" si="207"/>
        <v>183.5726053</v>
      </c>
      <c r="BM61" s="155">
        <f t="shared" si="207"/>
        <v>230.9734513</v>
      </c>
      <c r="BN61" s="155">
        <f t="shared" si="207"/>
        <v>222.1231044</v>
      </c>
      <c r="BO61" s="155">
        <f t="shared" si="207"/>
        <v>228.5714286</v>
      </c>
      <c r="BP61" s="155">
        <f t="shared" si="207"/>
        <v>144.4759207</v>
      </c>
      <c r="BQ61" s="155">
        <f t="shared" si="207"/>
        <v>141.2429379</v>
      </c>
      <c r="BR61" s="155">
        <f t="shared" si="207"/>
        <v>131.132508</v>
      </c>
      <c r="BS61" s="155">
        <f t="shared" si="207"/>
        <v>127.6798475</v>
      </c>
      <c r="BT61" s="155">
        <f t="shared" si="207"/>
        <v>140.2597403</v>
      </c>
      <c r="BU61" s="155">
        <f t="shared" si="207"/>
        <v>82.90598291</v>
      </c>
      <c r="BV61" s="155">
        <f t="shared" si="207"/>
        <v>74.48059584</v>
      </c>
      <c r="BW61" s="155">
        <f t="shared" si="207"/>
        <v>56.31536605</v>
      </c>
      <c r="BX61" s="155">
        <f t="shared" si="207"/>
        <v>69.74041069</v>
      </c>
      <c r="BY61" s="155">
        <f t="shared" si="207"/>
        <v>78.29181495</v>
      </c>
      <c r="BZ61" s="155">
        <f t="shared" si="207"/>
        <v>80.79207921</v>
      </c>
      <c r="CA61" s="155">
        <f t="shared" si="207"/>
        <v>54.94054941</v>
      </c>
      <c r="CB61" s="155">
        <f t="shared" si="207"/>
        <v>53.31179321</v>
      </c>
      <c r="CC61" s="155">
        <f t="shared" si="207"/>
        <v>69.98158379</v>
      </c>
      <c r="CD61" s="155">
        <f t="shared" si="207"/>
        <v>63.69915579</v>
      </c>
      <c r="CE61" s="155">
        <f t="shared" si="207"/>
        <v>49.95153955</v>
      </c>
      <c r="CF61" s="155">
        <f t="shared" si="207"/>
        <v>51.42346102</v>
      </c>
      <c r="CG61" s="155">
        <f t="shared" si="207"/>
        <v>86.21960206</v>
      </c>
      <c r="CH61" s="155">
        <f t="shared" si="207"/>
        <v>83.05274972</v>
      </c>
      <c r="CI61" s="155">
        <f t="shared" si="207"/>
        <v>46.13348459</v>
      </c>
      <c r="CJ61" s="155">
        <f t="shared" si="207"/>
        <v>28.66193996</v>
      </c>
      <c r="CK61" s="155">
        <f aca="true" t="shared" si="208" ref="CK61:CL61">SUM(AU61)/(AU$302/1000)</f>
        <v>43.82324624</v>
      </c>
      <c r="CL61" s="155">
        <f t="shared" si="208"/>
        <v>64.96850612</v>
      </c>
      <c r="CM61" s="157">
        <f aca="true" t="shared" si="209" ref="CM61:DG61">AVERAGE(BJ61:BL61)</f>
        <v>184.6072774</v>
      </c>
      <c r="CN61" s="157">
        <f t="shared" si="209"/>
        <v>201.5668323</v>
      </c>
      <c r="CO61" s="157">
        <f t="shared" si="209"/>
        <v>212.2230537</v>
      </c>
      <c r="CP61" s="157">
        <f t="shared" si="209"/>
        <v>227.2226614</v>
      </c>
      <c r="CQ61" s="157">
        <f t="shared" si="209"/>
        <v>198.3901512</v>
      </c>
      <c r="CR61" s="157">
        <f t="shared" si="209"/>
        <v>171.4300957</v>
      </c>
      <c r="CS61" s="157">
        <f t="shared" si="209"/>
        <v>138.9504555</v>
      </c>
      <c r="CT61" s="157">
        <f t="shared" si="209"/>
        <v>133.3517645</v>
      </c>
      <c r="CU61" s="157">
        <f t="shared" si="209"/>
        <v>133.0240319</v>
      </c>
      <c r="CV61" s="157">
        <f t="shared" si="209"/>
        <v>116.9485236</v>
      </c>
      <c r="CW61" s="157">
        <f t="shared" si="209"/>
        <v>99.21543967</v>
      </c>
      <c r="CX61" s="157">
        <f t="shared" si="209"/>
        <v>71.2339816</v>
      </c>
      <c r="CY61" s="157">
        <f t="shared" si="209"/>
        <v>66.84545753</v>
      </c>
      <c r="CZ61" s="157">
        <f t="shared" si="209"/>
        <v>68.1158639</v>
      </c>
      <c r="DA61" s="157">
        <f t="shared" si="209"/>
        <v>76.27476828</v>
      </c>
      <c r="DB61" s="157">
        <f t="shared" si="209"/>
        <v>71.34148119</v>
      </c>
      <c r="DC61" s="157">
        <f t="shared" si="209"/>
        <v>63.01480728</v>
      </c>
      <c r="DD61" s="157">
        <f t="shared" si="209"/>
        <v>59.4113088</v>
      </c>
      <c r="DE61" s="157">
        <f t="shared" si="209"/>
        <v>62.33084427</v>
      </c>
      <c r="DF61" s="157">
        <f t="shared" si="209"/>
        <v>61.21075971</v>
      </c>
      <c r="DG61" s="157">
        <f t="shared" si="209"/>
        <v>55.02471879</v>
      </c>
      <c r="DH61" s="157">
        <f t="shared" si="193"/>
        <v>55.02471879</v>
      </c>
      <c r="DI61" s="157">
        <f aca="true" t="shared" si="210" ref="DI61:DM61">AVERAGE(CF61:CH61)</f>
        <v>73.56527094</v>
      </c>
      <c r="DJ61" s="157">
        <f t="shared" si="210"/>
        <v>71.80194546</v>
      </c>
      <c r="DK61" s="157">
        <f t="shared" si="210"/>
        <v>52.61605809</v>
      </c>
      <c r="DL61" s="157">
        <f t="shared" si="210"/>
        <v>39.53955693</v>
      </c>
      <c r="DM61" s="157">
        <f t="shared" si="210"/>
        <v>45.81789744</v>
      </c>
      <c r="DN61" s="195" t="s">
        <v>109</v>
      </c>
      <c r="DO61" s="160">
        <v>199.83333333333334</v>
      </c>
      <c r="DP61" s="160">
        <v>80.5</v>
      </c>
      <c r="DQ61" s="189">
        <v>2.4824016563147</v>
      </c>
    </row>
    <row r="62" spans="1:122" ht="13.5" customHeight="1">
      <c r="A62" s="131">
        <v>1</v>
      </c>
      <c r="B62" s="193" t="s">
        <v>110</v>
      </c>
      <c r="C62" s="216"/>
      <c r="D62" s="216">
        <v>1</v>
      </c>
      <c r="E62" s="216">
        <v>1</v>
      </c>
      <c r="F62" s="216">
        <v>1</v>
      </c>
      <c r="G62" s="216">
        <v>2</v>
      </c>
      <c r="H62" s="216">
        <v>2</v>
      </c>
      <c r="I62" s="216">
        <v>1</v>
      </c>
      <c r="J62" s="216">
        <v>1</v>
      </c>
      <c r="K62" s="216">
        <v>1</v>
      </c>
      <c r="L62" s="216">
        <v>1</v>
      </c>
      <c r="M62" s="216">
        <v>1</v>
      </c>
      <c r="N62" s="216">
        <v>2</v>
      </c>
      <c r="O62" s="216">
        <v>1</v>
      </c>
      <c r="P62" s="216">
        <v>1</v>
      </c>
      <c r="Q62" s="216"/>
      <c r="R62" s="216">
        <v>1</v>
      </c>
      <c r="S62" s="217"/>
      <c r="T62" s="218">
        <v>1</v>
      </c>
      <c r="U62" s="218">
        <v>1</v>
      </c>
      <c r="V62" s="218">
        <v>2</v>
      </c>
      <c r="W62" s="218">
        <v>2</v>
      </c>
      <c r="X62" s="218">
        <v>5</v>
      </c>
      <c r="Y62" s="218">
        <v>4</v>
      </c>
      <c r="Z62" s="220">
        <v>3</v>
      </c>
      <c r="AA62" s="220">
        <v>2</v>
      </c>
      <c r="AB62" s="218">
        <v>2</v>
      </c>
      <c r="AC62" s="218">
        <v>2</v>
      </c>
      <c r="AD62" s="219"/>
      <c r="AE62" s="218">
        <v>1</v>
      </c>
      <c r="AF62" s="219">
        <v>1</v>
      </c>
      <c r="AG62" s="222">
        <v>1</v>
      </c>
      <c r="AH62" s="226">
        <v>0</v>
      </c>
      <c r="AI62" s="185">
        <v>2</v>
      </c>
      <c r="AJ62" s="226">
        <v>0</v>
      </c>
      <c r="AK62" s="226">
        <v>0</v>
      </c>
      <c r="AL62" s="185">
        <v>1</v>
      </c>
      <c r="AM62" s="226">
        <v>0</v>
      </c>
      <c r="AN62" s="226">
        <v>0</v>
      </c>
      <c r="AO62" s="228">
        <v>1</v>
      </c>
      <c r="AP62" s="226">
        <v>0</v>
      </c>
      <c r="AQ62" s="226">
        <v>0</v>
      </c>
      <c r="AR62" s="142">
        <v>1</v>
      </c>
      <c r="AS62" s="142"/>
      <c r="AT62" s="142">
        <v>0</v>
      </c>
      <c r="AU62" s="143">
        <v>0</v>
      </c>
      <c r="AV62" s="144">
        <v>4</v>
      </c>
      <c r="AW62" s="143"/>
      <c r="AX62" s="130">
        <f t="shared" si="0"/>
        <v>3</v>
      </c>
      <c r="AY62" s="145">
        <f t="shared" si="11"/>
        <v>0.3333333333</v>
      </c>
      <c r="AZ62" s="146">
        <f t="shared" si="12"/>
        <v>0</v>
      </c>
      <c r="BA62" s="147">
        <f t="shared" si="13"/>
        <v>1</v>
      </c>
      <c r="BB62" s="148">
        <f t="shared" si="14"/>
        <v>31</v>
      </c>
      <c r="BC62" s="149">
        <f t="shared" si="15"/>
        <v>1.225</v>
      </c>
      <c r="BD62" s="150">
        <f t="shared" si="16"/>
        <v>0</v>
      </c>
      <c r="BE62" s="151">
        <f t="shared" si="17"/>
        <v>5</v>
      </c>
      <c r="BF62" s="194" t="s">
        <v>110</v>
      </c>
      <c r="BG62" s="174">
        <v>175</v>
      </c>
      <c r="BH62" s="15">
        <v>175</v>
      </c>
      <c r="BI62" s="187">
        <f aca="true" t="shared" si="211" ref="BI62:CJ62">SUM(S62)/(S$303/1000)</f>
        <v>0</v>
      </c>
      <c r="BJ62" s="155">
        <f t="shared" si="211"/>
        <v>0.9478672986</v>
      </c>
      <c r="BK62" s="155">
        <f t="shared" si="211"/>
        <v>0.9652509653</v>
      </c>
      <c r="BL62" s="155">
        <f t="shared" si="211"/>
        <v>1.882795952</v>
      </c>
      <c r="BM62" s="155">
        <f t="shared" si="211"/>
        <v>1.769911504</v>
      </c>
      <c r="BN62" s="155">
        <f t="shared" si="211"/>
        <v>4.460303301</v>
      </c>
      <c r="BO62" s="155">
        <f t="shared" si="211"/>
        <v>3.9408867</v>
      </c>
      <c r="BP62" s="155">
        <f t="shared" si="211"/>
        <v>2.83286119</v>
      </c>
      <c r="BQ62" s="155">
        <f t="shared" si="211"/>
        <v>1.883239171</v>
      </c>
      <c r="BR62" s="155">
        <f t="shared" si="211"/>
        <v>1.834021091</v>
      </c>
      <c r="BS62" s="155">
        <f t="shared" si="211"/>
        <v>1.905669366</v>
      </c>
      <c r="BT62" s="155">
        <f t="shared" si="211"/>
        <v>0</v>
      </c>
      <c r="BU62" s="155">
        <f t="shared" si="211"/>
        <v>0.8547008547</v>
      </c>
      <c r="BV62" s="155">
        <f t="shared" si="211"/>
        <v>0.7840062721</v>
      </c>
      <c r="BW62" s="155">
        <f t="shared" si="211"/>
        <v>0.8045052293</v>
      </c>
      <c r="BX62" s="155">
        <f t="shared" si="211"/>
        <v>0</v>
      </c>
      <c r="BY62" s="155">
        <f t="shared" si="211"/>
        <v>1.779359431</v>
      </c>
      <c r="BZ62" s="155">
        <f t="shared" si="211"/>
        <v>0</v>
      </c>
      <c r="CA62" s="155">
        <f t="shared" si="211"/>
        <v>0</v>
      </c>
      <c r="CB62" s="155">
        <f t="shared" si="211"/>
        <v>0.8077544426</v>
      </c>
      <c r="CC62" s="155">
        <f t="shared" si="211"/>
        <v>0</v>
      </c>
      <c r="CD62" s="155">
        <f t="shared" si="211"/>
        <v>0</v>
      </c>
      <c r="CE62" s="155">
        <f t="shared" si="211"/>
        <v>0.7455453664</v>
      </c>
      <c r="CF62" s="155">
        <f t="shared" si="211"/>
        <v>0</v>
      </c>
      <c r="CG62" s="155">
        <f t="shared" si="211"/>
        <v>0</v>
      </c>
      <c r="CH62" s="155">
        <f t="shared" si="211"/>
        <v>0.7482229704</v>
      </c>
      <c r="CI62" s="155">
        <f t="shared" si="211"/>
        <v>0</v>
      </c>
      <c r="CJ62" s="155">
        <f t="shared" si="211"/>
        <v>0</v>
      </c>
      <c r="CK62" s="155">
        <f aca="true" t="shared" si="212" ref="CK62:CL62">SUM(AU62)/(AU$302/1000)</f>
        <v>0</v>
      </c>
      <c r="CL62" s="155">
        <f t="shared" si="212"/>
        <v>3.169195421</v>
      </c>
      <c r="CM62" s="158">
        <f aca="true" t="shared" si="213" ref="CM62:DG62">AVERAGE(BJ62:BL62)</f>
        <v>1.265304739</v>
      </c>
      <c r="CN62" s="157">
        <f t="shared" si="213"/>
        <v>1.539319474</v>
      </c>
      <c r="CO62" s="157">
        <f t="shared" si="213"/>
        <v>2.704336919</v>
      </c>
      <c r="CP62" s="157">
        <f t="shared" si="213"/>
        <v>3.390367168</v>
      </c>
      <c r="CQ62" s="157">
        <f t="shared" si="213"/>
        <v>3.74468373</v>
      </c>
      <c r="CR62" s="157">
        <f t="shared" si="213"/>
        <v>2.885662354</v>
      </c>
      <c r="CS62" s="157">
        <f t="shared" si="213"/>
        <v>2.183373817</v>
      </c>
      <c r="CT62" s="157">
        <f t="shared" si="213"/>
        <v>1.874309876</v>
      </c>
      <c r="CU62" s="158">
        <f t="shared" si="213"/>
        <v>1.246563486</v>
      </c>
      <c r="CV62" s="158">
        <f t="shared" si="213"/>
        <v>0.920123407</v>
      </c>
      <c r="CW62" s="158">
        <f t="shared" si="213"/>
        <v>0.5462357089</v>
      </c>
      <c r="CX62" s="158">
        <f t="shared" si="213"/>
        <v>0.8144041187</v>
      </c>
      <c r="CY62" s="158">
        <f t="shared" si="213"/>
        <v>0.5295038338</v>
      </c>
      <c r="CZ62" s="158">
        <f t="shared" si="213"/>
        <v>0.86128822</v>
      </c>
      <c r="DA62" s="158">
        <f t="shared" si="213"/>
        <v>0.5931198102</v>
      </c>
      <c r="DB62" s="157">
        <f t="shared" si="213"/>
        <v>0.5931198102</v>
      </c>
      <c r="DC62" s="157">
        <f t="shared" si="213"/>
        <v>0.2692514809</v>
      </c>
      <c r="DD62" s="157">
        <f t="shared" si="213"/>
        <v>0.2692514809</v>
      </c>
      <c r="DE62" s="157">
        <f t="shared" si="213"/>
        <v>0.2692514809</v>
      </c>
      <c r="DF62" s="157">
        <f t="shared" si="213"/>
        <v>0.2485151221</v>
      </c>
      <c r="DG62" s="157">
        <f t="shared" si="213"/>
        <v>0.2485151221</v>
      </c>
      <c r="DH62" s="157">
        <f t="shared" si="193"/>
        <v>0.2485151221</v>
      </c>
      <c r="DI62" s="157">
        <f aca="true" t="shared" si="214" ref="DI62:DM62">AVERAGE(CF62:CH62)</f>
        <v>0.2494076568</v>
      </c>
      <c r="DJ62" s="157">
        <f t="shared" si="214"/>
        <v>0.2494076568</v>
      </c>
      <c r="DK62" s="157">
        <f t="shared" si="214"/>
        <v>0.2494076568</v>
      </c>
      <c r="DL62" s="157">
        <f t="shared" si="214"/>
        <v>0</v>
      </c>
      <c r="DM62" s="157">
        <f t="shared" si="214"/>
        <v>1.056398474</v>
      </c>
      <c r="DN62" s="195" t="s">
        <v>110</v>
      </c>
      <c r="DO62" s="160">
        <v>2.2</v>
      </c>
      <c r="DP62" s="160">
        <v>1.25</v>
      </c>
      <c r="DQ62" s="161">
        <v>1.7600000000000002</v>
      </c>
      <c r="DR62" s="253"/>
    </row>
    <row r="63" spans="1:121" ht="13.5" customHeight="1">
      <c r="A63" s="131">
        <v>1</v>
      </c>
      <c r="B63" s="181" t="s">
        <v>111</v>
      </c>
      <c r="C63" s="216"/>
      <c r="D63" s="216"/>
      <c r="E63" s="216"/>
      <c r="F63" s="216"/>
      <c r="G63" s="216"/>
      <c r="H63" s="216">
        <v>1</v>
      </c>
      <c r="I63" s="216"/>
      <c r="J63" s="216"/>
      <c r="K63" s="216"/>
      <c r="L63" s="216"/>
      <c r="M63" s="216"/>
      <c r="N63" s="216"/>
      <c r="O63" s="216"/>
      <c r="P63" s="216"/>
      <c r="Q63" s="216"/>
      <c r="R63" s="216"/>
      <c r="S63" s="217">
        <v>1</v>
      </c>
      <c r="T63" s="218"/>
      <c r="U63" s="218"/>
      <c r="V63" s="218"/>
      <c r="W63" s="218"/>
      <c r="X63" s="218"/>
      <c r="Y63" s="218"/>
      <c r="Z63" s="218"/>
      <c r="AA63" s="220">
        <v>1</v>
      </c>
      <c r="AB63" s="218"/>
      <c r="AC63" s="218"/>
      <c r="AD63" s="219">
        <v>1</v>
      </c>
      <c r="AE63" s="218"/>
      <c r="AF63" s="219"/>
      <c r="AG63" s="222">
        <v>0</v>
      </c>
      <c r="AH63" s="223">
        <v>0</v>
      </c>
      <c r="AI63" s="224">
        <v>0</v>
      </c>
      <c r="AJ63" s="185">
        <v>0</v>
      </c>
      <c r="AK63" s="185">
        <v>0</v>
      </c>
      <c r="AL63" s="228">
        <v>0</v>
      </c>
      <c r="AM63" s="228">
        <v>0</v>
      </c>
      <c r="AN63" s="228">
        <v>0</v>
      </c>
      <c r="AO63" s="185">
        <v>0</v>
      </c>
      <c r="AP63" s="225">
        <v>0</v>
      </c>
      <c r="AQ63" s="225">
        <v>0</v>
      </c>
      <c r="AR63" s="142"/>
      <c r="AS63" s="142"/>
      <c r="AT63" s="142">
        <v>0</v>
      </c>
      <c r="AU63" s="143">
        <v>0</v>
      </c>
      <c r="AV63" s="144">
        <v>0</v>
      </c>
      <c r="AW63" s="143"/>
      <c r="AX63" s="130">
        <f t="shared" si="0"/>
        <v>0</v>
      </c>
      <c r="AY63" s="145">
        <f t="shared" si="11"/>
        <v>0</v>
      </c>
      <c r="AZ63" s="146">
        <f t="shared" si="12"/>
        <v>0</v>
      </c>
      <c r="BA63" s="147">
        <f t="shared" si="13"/>
        <v>0</v>
      </c>
      <c r="BB63" s="148">
        <f t="shared" si="14"/>
        <v>4</v>
      </c>
      <c r="BC63" s="149">
        <f t="shared" si="15"/>
        <v>0.2352941176</v>
      </c>
      <c r="BD63" s="150">
        <f t="shared" si="16"/>
        <v>0</v>
      </c>
      <c r="BE63" s="151">
        <f t="shared" si="17"/>
        <v>1</v>
      </c>
      <c r="BF63" s="186" t="s">
        <v>111</v>
      </c>
      <c r="BG63" s="174">
        <v>226</v>
      </c>
      <c r="BH63" s="15">
        <v>229</v>
      </c>
      <c r="BI63" s="187">
        <f aca="true" t="shared" si="215" ref="BI63:CJ63">SUM(S63)/(S$303/1000)</f>
        <v>1.105522083</v>
      </c>
      <c r="BJ63" s="155">
        <f t="shared" si="215"/>
        <v>0</v>
      </c>
      <c r="BK63" s="155">
        <f t="shared" si="215"/>
        <v>0</v>
      </c>
      <c r="BL63" s="155">
        <f t="shared" si="215"/>
        <v>0</v>
      </c>
      <c r="BM63" s="155">
        <f t="shared" si="215"/>
        <v>0</v>
      </c>
      <c r="BN63" s="155">
        <f t="shared" si="215"/>
        <v>0</v>
      </c>
      <c r="BO63" s="155">
        <f t="shared" si="215"/>
        <v>0</v>
      </c>
      <c r="BP63" s="155">
        <f t="shared" si="215"/>
        <v>0</v>
      </c>
      <c r="BQ63" s="155">
        <f t="shared" si="215"/>
        <v>0.9416195857</v>
      </c>
      <c r="BR63" s="155">
        <f t="shared" si="215"/>
        <v>0</v>
      </c>
      <c r="BS63" s="155">
        <f t="shared" si="215"/>
        <v>0</v>
      </c>
      <c r="BT63" s="155">
        <f t="shared" si="215"/>
        <v>1.038961039</v>
      </c>
      <c r="BU63" s="155">
        <f t="shared" si="215"/>
        <v>0</v>
      </c>
      <c r="BV63" s="155">
        <f t="shared" si="215"/>
        <v>0</v>
      </c>
      <c r="BW63" s="155">
        <f t="shared" si="215"/>
        <v>0</v>
      </c>
      <c r="BX63" s="155">
        <f t="shared" si="215"/>
        <v>0</v>
      </c>
      <c r="BY63" s="155">
        <f t="shared" si="215"/>
        <v>0</v>
      </c>
      <c r="BZ63" s="155">
        <f t="shared" si="215"/>
        <v>0</v>
      </c>
      <c r="CA63" s="155">
        <f t="shared" si="215"/>
        <v>0</v>
      </c>
      <c r="CB63" s="155">
        <f t="shared" si="215"/>
        <v>0</v>
      </c>
      <c r="CC63" s="155">
        <f t="shared" si="215"/>
        <v>0</v>
      </c>
      <c r="CD63" s="155">
        <f t="shared" si="215"/>
        <v>0</v>
      </c>
      <c r="CE63" s="155">
        <f t="shared" si="215"/>
        <v>0</v>
      </c>
      <c r="CF63" s="155">
        <f t="shared" si="215"/>
        <v>0</v>
      </c>
      <c r="CG63" s="155">
        <f t="shared" si="215"/>
        <v>0</v>
      </c>
      <c r="CH63" s="155">
        <f t="shared" si="215"/>
        <v>0</v>
      </c>
      <c r="CI63" s="155">
        <f t="shared" si="215"/>
        <v>0</v>
      </c>
      <c r="CJ63" s="155">
        <f t="shared" si="215"/>
        <v>0</v>
      </c>
      <c r="CK63" s="155">
        <f aca="true" t="shared" si="216" ref="CK63:CL63">SUM(AU63)/(AU$302/1000)</f>
        <v>0</v>
      </c>
      <c r="CL63" s="155">
        <f t="shared" si="216"/>
        <v>0</v>
      </c>
      <c r="CM63" s="157">
        <f aca="true" t="shared" si="217" ref="CM63:DG63">AVERAGE(BJ63:BL63)</f>
        <v>0</v>
      </c>
      <c r="CN63" s="157">
        <f t="shared" si="217"/>
        <v>0</v>
      </c>
      <c r="CO63" s="157">
        <f t="shared" si="217"/>
        <v>0</v>
      </c>
      <c r="CP63" s="157">
        <f t="shared" si="217"/>
        <v>0</v>
      </c>
      <c r="CQ63" s="157">
        <f t="shared" si="217"/>
        <v>0</v>
      </c>
      <c r="CR63" s="157">
        <f t="shared" si="217"/>
        <v>0.3138731952</v>
      </c>
      <c r="CS63" s="157">
        <f t="shared" si="217"/>
        <v>0.3138731952</v>
      </c>
      <c r="CT63" s="157">
        <f t="shared" si="217"/>
        <v>0.3138731952</v>
      </c>
      <c r="CU63" s="157">
        <f t="shared" si="217"/>
        <v>0.3463203463</v>
      </c>
      <c r="CV63" s="157">
        <f t="shared" si="217"/>
        <v>0.3463203463</v>
      </c>
      <c r="CW63" s="157">
        <f t="shared" si="217"/>
        <v>0.3463203463</v>
      </c>
      <c r="CX63" s="157">
        <f t="shared" si="217"/>
        <v>0</v>
      </c>
      <c r="CY63" s="157">
        <f t="shared" si="217"/>
        <v>0</v>
      </c>
      <c r="CZ63" s="157">
        <f t="shared" si="217"/>
        <v>0</v>
      </c>
      <c r="DA63" s="157">
        <f t="shared" si="217"/>
        <v>0</v>
      </c>
      <c r="DB63" s="157">
        <f t="shared" si="217"/>
        <v>0</v>
      </c>
      <c r="DC63" s="157">
        <f t="shared" si="217"/>
        <v>0</v>
      </c>
      <c r="DD63" s="157">
        <f t="shared" si="217"/>
        <v>0</v>
      </c>
      <c r="DE63" s="157">
        <f t="shared" si="217"/>
        <v>0</v>
      </c>
      <c r="DF63" s="157">
        <f t="shared" si="217"/>
        <v>0</v>
      </c>
      <c r="DG63" s="157">
        <f t="shared" si="217"/>
        <v>0</v>
      </c>
      <c r="DH63" s="157">
        <f t="shared" si="193"/>
        <v>0</v>
      </c>
      <c r="DI63" s="157">
        <f aca="true" t="shared" si="218" ref="DI63:DM63">AVERAGE(CF63:CH63)</f>
        <v>0</v>
      </c>
      <c r="DJ63" s="157">
        <f t="shared" si="218"/>
        <v>0</v>
      </c>
      <c r="DK63" s="157">
        <f t="shared" si="218"/>
        <v>0</v>
      </c>
      <c r="DL63" s="157">
        <f t="shared" si="218"/>
        <v>0</v>
      </c>
      <c r="DM63" s="157">
        <f t="shared" si="218"/>
        <v>0</v>
      </c>
      <c r="DN63" s="188" t="s">
        <v>111</v>
      </c>
      <c r="DO63" s="23"/>
      <c r="DP63" s="23"/>
      <c r="DQ63" s="24"/>
    </row>
    <row r="64" spans="1:121" ht="13.5" customHeight="1">
      <c r="A64" s="131">
        <v>1</v>
      </c>
      <c r="B64" s="190" t="s">
        <v>112</v>
      </c>
      <c r="C64" s="216"/>
      <c r="D64" s="216">
        <v>1</v>
      </c>
      <c r="E64" s="216">
        <v>1</v>
      </c>
      <c r="F64" s="216">
        <v>1</v>
      </c>
      <c r="G64" s="216">
        <v>1</v>
      </c>
      <c r="H64" s="216">
        <v>4</v>
      </c>
      <c r="I64" s="216">
        <v>3</v>
      </c>
      <c r="J64" s="216">
        <v>1</v>
      </c>
      <c r="K64" s="216">
        <v>2</v>
      </c>
      <c r="L64" s="216"/>
      <c r="M64" s="216"/>
      <c r="N64" s="216"/>
      <c r="O64" s="216"/>
      <c r="P64" s="216"/>
      <c r="Q64" s="216"/>
      <c r="R64" s="216"/>
      <c r="S64" s="217">
        <v>7</v>
      </c>
      <c r="T64" s="218"/>
      <c r="U64" s="218"/>
      <c r="V64" s="218"/>
      <c r="W64" s="218"/>
      <c r="X64" s="218"/>
      <c r="Y64" s="218">
        <v>4</v>
      </c>
      <c r="Z64" s="218"/>
      <c r="AA64" s="218"/>
      <c r="AB64" s="218"/>
      <c r="AC64" s="218"/>
      <c r="AD64" s="219"/>
      <c r="AE64" s="218"/>
      <c r="AF64" s="219"/>
      <c r="AG64" s="222">
        <v>0</v>
      </c>
      <c r="AH64" s="223">
        <v>0</v>
      </c>
      <c r="AI64" s="224">
        <v>0</v>
      </c>
      <c r="AJ64" s="224">
        <v>0</v>
      </c>
      <c r="AK64" s="224">
        <v>0</v>
      </c>
      <c r="AL64" s="185">
        <v>0</v>
      </c>
      <c r="AM64" s="185">
        <v>0</v>
      </c>
      <c r="AN64" s="185">
        <v>0</v>
      </c>
      <c r="AO64" s="228">
        <v>0</v>
      </c>
      <c r="AP64" s="230">
        <v>0</v>
      </c>
      <c r="AQ64" s="250">
        <v>0</v>
      </c>
      <c r="AR64" s="142"/>
      <c r="AS64" s="142"/>
      <c r="AT64" s="142"/>
      <c r="AU64" s="143"/>
      <c r="AV64" s="144">
        <v>0</v>
      </c>
      <c r="AW64" s="143"/>
      <c r="AX64" s="130">
        <f t="shared" si="0"/>
        <v>0</v>
      </c>
      <c r="AY64" s="145">
        <f t="shared" si="11"/>
        <v>0</v>
      </c>
      <c r="AZ64" s="146">
        <f t="shared" si="12"/>
        <v>0</v>
      </c>
      <c r="BA64" s="147">
        <f t="shared" si="13"/>
        <v>0</v>
      </c>
      <c r="BB64" s="148">
        <f t="shared" si="14"/>
        <v>10</v>
      </c>
      <c r="BC64" s="149">
        <f t="shared" si="15"/>
        <v>1.19047619</v>
      </c>
      <c r="BD64" s="150">
        <f t="shared" si="16"/>
        <v>0</v>
      </c>
      <c r="BE64" s="151">
        <f t="shared" si="17"/>
        <v>7</v>
      </c>
      <c r="BF64" s="191" t="s">
        <v>112</v>
      </c>
      <c r="BG64" s="174">
        <v>199</v>
      </c>
      <c r="BH64" s="15">
        <v>209</v>
      </c>
      <c r="BI64" s="187">
        <f aca="true" t="shared" si="219" ref="BI64:CJ64">SUM(S64)/(S$303/1000)</f>
        <v>7.73865458</v>
      </c>
      <c r="BJ64" s="155">
        <f t="shared" si="219"/>
        <v>0</v>
      </c>
      <c r="BK64" s="155">
        <f t="shared" si="219"/>
        <v>0</v>
      </c>
      <c r="BL64" s="155">
        <f t="shared" si="219"/>
        <v>0</v>
      </c>
      <c r="BM64" s="155">
        <f t="shared" si="219"/>
        <v>0</v>
      </c>
      <c r="BN64" s="155">
        <f t="shared" si="219"/>
        <v>0</v>
      </c>
      <c r="BO64" s="155">
        <f t="shared" si="219"/>
        <v>3.9408867</v>
      </c>
      <c r="BP64" s="155">
        <f t="shared" si="219"/>
        <v>0</v>
      </c>
      <c r="BQ64" s="155">
        <f t="shared" si="219"/>
        <v>0</v>
      </c>
      <c r="BR64" s="155">
        <f t="shared" si="219"/>
        <v>0</v>
      </c>
      <c r="BS64" s="155">
        <f t="shared" si="219"/>
        <v>0</v>
      </c>
      <c r="BT64" s="155">
        <f t="shared" si="219"/>
        <v>0</v>
      </c>
      <c r="BU64" s="155">
        <f t="shared" si="219"/>
        <v>0</v>
      </c>
      <c r="BV64" s="155">
        <f t="shared" si="219"/>
        <v>0</v>
      </c>
      <c r="BW64" s="155">
        <f t="shared" si="219"/>
        <v>0</v>
      </c>
      <c r="BX64" s="155">
        <f t="shared" si="219"/>
        <v>0</v>
      </c>
      <c r="BY64" s="155">
        <f t="shared" si="219"/>
        <v>0</v>
      </c>
      <c r="BZ64" s="155">
        <f t="shared" si="219"/>
        <v>0</v>
      </c>
      <c r="CA64" s="155">
        <f t="shared" si="219"/>
        <v>0</v>
      </c>
      <c r="CB64" s="155">
        <f t="shared" si="219"/>
        <v>0</v>
      </c>
      <c r="CC64" s="155">
        <f t="shared" si="219"/>
        <v>0</v>
      </c>
      <c r="CD64" s="155">
        <f t="shared" si="219"/>
        <v>0</v>
      </c>
      <c r="CE64" s="155">
        <f t="shared" si="219"/>
        <v>0</v>
      </c>
      <c r="CF64" s="155">
        <f t="shared" si="219"/>
        <v>0</v>
      </c>
      <c r="CG64" s="155">
        <f t="shared" si="219"/>
        <v>0</v>
      </c>
      <c r="CH64" s="155">
        <f t="shared" si="219"/>
        <v>0</v>
      </c>
      <c r="CI64" s="155">
        <f t="shared" si="219"/>
        <v>0</v>
      </c>
      <c r="CJ64" s="155">
        <f t="shared" si="219"/>
        <v>0</v>
      </c>
      <c r="CK64" s="155">
        <f aca="true" t="shared" si="220" ref="CK64:CL64">SUM(AU64)/(AU$302/1000)</f>
        <v>0</v>
      </c>
      <c r="CL64" s="155">
        <f t="shared" si="220"/>
        <v>0</v>
      </c>
      <c r="CM64" s="157">
        <f aca="true" t="shared" si="221" ref="CM64:DG64">AVERAGE(BJ64:BL64)</f>
        <v>0</v>
      </c>
      <c r="CN64" s="158">
        <f t="shared" si="221"/>
        <v>0</v>
      </c>
      <c r="CO64" s="158">
        <f t="shared" si="221"/>
        <v>0</v>
      </c>
      <c r="CP64" s="158">
        <f t="shared" si="221"/>
        <v>1.3136289</v>
      </c>
      <c r="CQ64" s="158">
        <f t="shared" si="221"/>
        <v>1.3136289</v>
      </c>
      <c r="CR64" s="158">
        <f t="shared" si="221"/>
        <v>1.3136289</v>
      </c>
      <c r="CS64" s="158">
        <f t="shared" si="221"/>
        <v>0</v>
      </c>
      <c r="CT64" s="158">
        <f t="shared" si="221"/>
        <v>0</v>
      </c>
      <c r="CU64" s="157">
        <f t="shared" si="221"/>
        <v>0</v>
      </c>
      <c r="CV64" s="157">
        <f t="shared" si="221"/>
        <v>0</v>
      </c>
      <c r="CW64" s="157">
        <f t="shared" si="221"/>
        <v>0</v>
      </c>
      <c r="CX64" s="157">
        <f t="shared" si="221"/>
        <v>0</v>
      </c>
      <c r="CY64" s="157">
        <f t="shared" si="221"/>
        <v>0</v>
      </c>
      <c r="CZ64" s="157">
        <f t="shared" si="221"/>
        <v>0</v>
      </c>
      <c r="DA64" s="157">
        <f t="shared" si="221"/>
        <v>0</v>
      </c>
      <c r="DB64" s="157">
        <f t="shared" si="221"/>
        <v>0</v>
      </c>
      <c r="DC64" s="157">
        <f t="shared" si="221"/>
        <v>0</v>
      </c>
      <c r="DD64" s="157">
        <f t="shared" si="221"/>
        <v>0</v>
      </c>
      <c r="DE64" s="157">
        <f t="shared" si="221"/>
        <v>0</v>
      </c>
      <c r="DF64" s="157">
        <f t="shared" si="221"/>
        <v>0</v>
      </c>
      <c r="DG64" s="157">
        <f t="shared" si="221"/>
        <v>0</v>
      </c>
      <c r="DH64" s="157">
        <f t="shared" si="193"/>
        <v>0</v>
      </c>
      <c r="DI64" s="157">
        <f aca="true" t="shared" si="222" ref="DI64:DM64">AVERAGE(CF64:CH64)</f>
        <v>0</v>
      </c>
      <c r="DJ64" s="157">
        <f t="shared" si="222"/>
        <v>0</v>
      </c>
      <c r="DK64" s="157">
        <f t="shared" si="222"/>
        <v>0</v>
      </c>
      <c r="DL64" s="157">
        <f t="shared" si="222"/>
        <v>0</v>
      </c>
      <c r="DM64" s="157">
        <f t="shared" si="222"/>
        <v>0</v>
      </c>
      <c r="DN64" s="192" t="s">
        <v>112</v>
      </c>
      <c r="DO64" s="160">
        <v>7</v>
      </c>
      <c r="DP64" s="160">
        <v>1</v>
      </c>
      <c r="DQ64" s="189">
        <v>7</v>
      </c>
    </row>
    <row r="65" spans="1:121" ht="13.5" customHeight="1">
      <c r="A65" s="131">
        <v>1</v>
      </c>
      <c r="B65" s="193" t="s">
        <v>113</v>
      </c>
      <c r="C65" s="216">
        <v>22</v>
      </c>
      <c r="D65" s="216">
        <v>32</v>
      </c>
      <c r="E65" s="216">
        <v>36</v>
      </c>
      <c r="F65" s="216">
        <v>32</v>
      </c>
      <c r="G65" s="216">
        <v>29</v>
      </c>
      <c r="H65" s="216">
        <v>28</v>
      </c>
      <c r="I65" s="216">
        <v>26</v>
      </c>
      <c r="J65" s="216">
        <v>45</v>
      </c>
      <c r="K65" s="216">
        <v>27</v>
      </c>
      <c r="L65" s="216">
        <v>36</v>
      </c>
      <c r="M65" s="216">
        <v>35</v>
      </c>
      <c r="N65" s="216">
        <v>28</v>
      </c>
      <c r="O65" s="216">
        <v>40</v>
      </c>
      <c r="P65" s="216">
        <v>39</v>
      </c>
      <c r="Q65" s="216">
        <v>38</v>
      </c>
      <c r="R65" s="216">
        <v>52</v>
      </c>
      <c r="S65" s="217">
        <v>92</v>
      </c>
      <c r="T65" s="218">
        <v>116</v>
      </c>
      <c r="U65" s="218">
        <v>82</v>
      </c>
      <c r="V65" s="218">
        <v>87</v>
      </c>
      <c r="W65" s="218">
        <v>79</v>
      </c>
      <c r="X65" s="218">
        <v>78</v>
      </c>
      <c r="Y65" s="218">
        <v>63</v>
      </c>
      <c r="Z65" s="220">
        <v>81</v>
      </c>
      <c r="AA65" s="220">
        <v>81</v>
      </c>
      <c r="AB65" s="218">
        <v>86</v>
      </c>
      <c r="AC65" s="218">
        <v>62</v>
      </c>
      <c r="AD65" s="219">
        <v>64</v>
      </c>
      <c r="AE65" s="218">
        <v>83</v>
      </c>
      <c r="AF65" s="219">
        <v>59</v>
      </c>
      <c r="AG65" s="222">
        <v>70</v>
      </c>
      <c r="AH65" s="223">
        <v>69</v>
      </c>
      <c r="AI65" s="185">
        <v>75</v>
      </c>
      <c r="AJ65" s="185">
        <v>113</v>
      </c>
      <c r="AK65" s="185">
        <v>85</v>
      </c>
      <c r="AL65" s="185">
        <v>78</v>
      </c>
      <c r="AM65" s="185">
        <v>93</v>
      </c>
      <c r="AN65" s="185">
        <v>74</v>
      </c>
      <c r="AO65" s="228">
        <v>72</v>
      </c>
      <c r="AP65" s="230">
        <v>58</v>
      </c>
      <c r="AQ65" s="225">
        <v>69</v>
      </c>
      <c r="AR65" s="142">
        <v>67</v>
      </c>
      <c r="AS65" s="142">
        <v>65</v>
      </c>
      <c r="AT65" s="142">
        <v>48</v>
      </c>
      <c r="AU65" s="143">
        <v>75</v>
      </c>
      <c r="AV65" s="144">
        <v>71</v>
      </c>
      <c r="AW65" s="143"/>
      <c r="AX65" s="130">
        <f t="shared" si="0"/>
        <v>10</v>
      </c>
      <c r="AY65" s="145">
        <f t="shared" si="11"/>
        <v>69.9</v>
      </c>
      <c r="AZ65" s="146">
        <f t="shared" si="12"/>
        <v>48</v>
      </c>
      <c r="BA65" s="147">
        <f t="shared" si="13"/>
        <v>93</v>
      </c>
      <c r="BB65" s="148">
        <f t="shared" si="14"/>
        <v>45</v>
      </c>
      <c r="BC65" s="149">
        <f t="shared" si="15"/>
        <v>61.53333333</v>
      </c>
      <c r="BD65" s="150">
        <f t="shared" si="16"/>
        <v>22</v>
      </c>
      <c r="BE65" s="151">
        <f t="shared" si="17"/>
        <v>116</v>
      </c>
      <c r="BF65" s="194" t="s">
        <v>113</v>
      </c>
      <c r="BG65" s="174">
        <v>99</v>
      </c>
      <c r="BH65" s="15">
        <v>107</v>
      </c>
      <c r="BI65" s="187">
        <f aca="true" t="shared" si="223" ref="BI65:CJ65">SUM(S65)/(S$303/1000)</f>
        <v>101.7080316</v>
      </c>
      <c r="BJ65" s="155">
        <f t="shared" si="223"/>
        <v>109.9526066</v>
      </c>
      <c r="BK65" s="155">
        <f t="shared" si="223"/>
        <v>79.15057915</v>
      </c>
      <c r="BL65" s="155">
        <f t="shared" si="223"/>
        <v>81.90162391</v>
      </c>
      <c r="BM65" s="155">
        <f t="shared" si="223"/>
        <v>69.91150442</v>
      </c>
      <c r="BN65" s="155">
        <f t="shared" si="223"/>
        <v>69.58073149</v>
      </c>
      <c r="BO65" s="155">
        <f t="shared" si="223"/>
        <v>62.06896552</v>
      </c>
      <c r="BP65" s="155">
        <f t="shared" si="223"/>
        <v>76.48725212</v>
      </c>
      <c r="BQ65" s="155">
        <f t="shared" si="223"/>
        <v>76.27118644</v>
      </c>
      <c r="BR65" s="155">
        <f t="shared" si="223"/>
        <v>78.86290692</v>
      </c>
      <c r="BS65" s="155">
        <f t="shared" si="223"/>
        <v>59.07575036</v>
      </c>
      <c r="BT65" s="155">
        <f t="shared" si="223"/>
        <v>66.49350649</v>
      </c>
      <c r="BU65" s="155">
        <f t="shared" si="223"/>
        <v>70.94017094</v>
      </c>
      <c r="BV65" s="155">
        <f t="shared" si="223"/>
        <v>46.25637005</v>
      </c>
      <c r="BW65" s="155">
        <f t="shared" si="223"/>
        <v>56.31536605</v>
      </c>
      <c r="BX65" s="155">
        <f t="shared" si="223"/>
        <v>53.4676482</v>
      </c>
      <c r="BY65" s="155">
        <f t="shared" si="223"/>
        <v>66.72597865</v>
      </c>
      <c r="BZ65" s="155">
        <f t="shared" si="223"/>
        <v>89.5049505</v>
      </c>
      <c r="CA65" s="155">
        <f t="shared" si="223"/>
        <v>69.70069701</v>
      </c>
      <c r="CB65" s="155">
        <f t="shared" si="223"/>
        <v>63.00484653</v>
      </c>
      <c r="CC65" s="155">
        <f t="shared" si="223"/>
        <v>68.50828729</v>
      </c>
      <c r="CD65" s="155">
        <f t="shared" si="223"/>
        <v>56.79201842</v>
      </c>
      <c r="CE65" s="155">
        <f t="shared" si="223"/>
        <v>53.67926638</v>
      </c>
      <c r="CF65" s="155">
        <f t="shared" si="223"/>
        <v>43.22551796</v>
      </c>
      <c r="CG65" s="155">
        <f t="shared" si="223"/>
        <v>50.84745763</v>
      </c>
      <c r="CH65" s="155">
        <f t="shared" si="223"/>
        <v>50.13093902</v>
      </c>
      <c r="CI65" s="155">
        <f t="shared" si="223"/>
        <v>49.15863112</v>
      </c>
      <c r="CJ65" s="155">
        <f t="shared" si="223"/>
        <v>36.20455574</v>
      </c>
      <c r="CK65" s="155">
        <f aca="true" t="shared" si="224" ref="CK65:CL65">SUM(AU65)/(AU$302/1000)</f>
        <v>49.79914345</v>
      </c>
      <c r="CL65" s="155">
        <f t="shared" si="224"/>
        <v>56.25321871</v>
      </c>
      <c r="CM65" s="157">
        <f aca="true" t="shared" si="225" ref="CM65:DG65">AVERAGE(BJ65:BL65)</f>
        <v>90.33493657</v>
      </c>
      <c r="CN65" s="157">
        <f t="shared" si="225"/>
        <v>76.9879025</v>
      </c>
      <c r="CO65" s="157">
        <f t="shared" si="225"/>
        <v>73.79795328</v>
      </c>
      <c r="CP65" s="157">
        <f t="shared" si="225"/>
        <v>67.18706714</v>
      </c>
      <c r="CQ65" s="157">
        <f t="shared" si="225"/>
        <v>69.37898304</v>
      </c>
      <c r="CR65" s="157">
        <f t="shared" si="225"/>
        <v>71.60913469</v>
      </c>
      <c r="CS65" s="157">
        <f t="shared" si="225"/>
        <v>77.20711516</v>
      </c>
      <c r="CT65" s="157">
        <f t="shared" si="225"/>
        <v>71.40328124</v>
      </c>
      <c r="CU65" s="157">
        <f t="shared" si="225"/>
        <v>68.14405459</v>
      </c>
      <c r="CV65" s="157">
        <f t="shared" si="225"/>
        <v>65.5031426</v>
      </c>
      <c r="CW65" s="157">
        <f t="shared" si="225"/>
        <v>61.23001583</v>
      </c>
      <c r="CX65" s="157">
        <f t="shared" si="225"/>
        <v>57.83730235</v>
      </c>
      <c r="CY65" s="157">
        <f t="shared" si="225"/>
        <v>52.0131281</v>
      </c>
      <c r="CZ65" s="157">
        <f t="shared" si="225"/>
        <v>58.83633097</v>
      </c>
      <c r="DA65" s="157">
        <f t="shared" si="225"/>
        <v>69.89952578</v>
      </c>
      <c r="DB65" s="157">
        <f t="shared" si="225"/>
        <v>75.31054205</v>
      </c>
      <c r="DC65" s="157">
        <f t="shared" si="225"/>
        <v>74.07016468</v>
      </c>
      <c r="DD65" s="157">
        <f t="shared" si="225"/>
        <v>67.07127694</v>
      </c>
      <c r="DE65" s="157">
        <f t="shared" si="225"/>
        <v>62.76838408</v>
      </c>
      <c r="DF65" s="157">
        <f t="shared" si="225"/>
        <v>59.65985737</v>
      </c>
      <c r="DG65" s="157">
        <f t="shared" si="225"/>
        <v>51.23226759</v>
      </c>
      <c r="DH65" s="157">
        <f t="shared" si="193"/>
        <v>51.23226759</v>
      </c>
      <c r="DI65" s="157">
        <f aca="true" t="shared" si="226" ref="DI65:DM65">AVERAGE(CF65:CH65)</f>
        <v>48.06797154</v>
      </c>
      <c r="DJ65" s="157">
        <f t="shared" si="226"/>
        <v>50.04567592</v>
      </c>
      <c r="DK65" s="157">
        <f t="shared" si="226"/>
        <v>45.16470863</v>
      </c>
      <c r="DL65" s="157">
        <f t="shared" si="226"/>
        <v>45.05411011</v>
      </c>
      <c r="DM65" s="157">
        <f t="shared" si="226"/>
        <v>47.41897264</v>
      </c>
      <c r="DN65" s="195" t="s">
        <v>113</v>
      </c>
      <c r="DO65" s="160">
        <v>89</v>
      </c>
      <c r="DP65" s="160">
        <v>81.66666666666667</v>
      </c>
      <c r="DQ65" s="161">
        <v>1.089795918367347</v>
      </c>
    </row>
    <row r="66" spans="1:121" ht="13.5" customHeight="1">
      <c r="A66" s="131">
        <v>1</v>
      </c>
      <c r="B66" s="193" t="s">
        <v>114</v>
      </c>
      <c r="C66" s="216">
        <v>46</v>
      </c>
      <c r="D66" s="216">
        <v>53</v>
      </c>
      <c r="E66" s="216">
        <v>37</v>
      </c>
      <c r="F66" s="216">
        <v>71</v>
      </c>
      <c r="G66" s="216">
        <v>57</v>
      </c>
      <c r="H66" s="216">
        <v>48</v>
      </c>
      <c r="I66" s="216">
        <v>36</v>
      </c>
      <c r="J66" s="216">
        <v>82</v>
      </c>
      <c r="K66" s="216">
        <v>81</v>
      </c>
      <c r="L66" s="216">
        <v>42</v>
      </c>
      <c r="M66" s="216">
        <v>76</v>
      </c>
      <c r="N66" s="216">
        <v>82</v>
      </c>
      <c r="O66" s="216">
        <v>86</v>
      </c>
      <c r="P66" s="216">
        <v>110</v>
      </c>
      <c r="Q66" s="216">
        <v>109</v>
      </c>
      <c r="R66" s="216">
        <v>162</v>
      </c>
      <c r="S66" s="217">
        <v>188</v>
      </c>
      <c r="T66" s="218">
        <v>210</v>
      </c>
      <c r="U66" s="218">
        <v>170</v>
      </c>
      <c r="V66" s="218">
        <v>161</v>
      </c>
      <c r="W66" s="218">
        <v>291</v>
      </c>
      <c r="X66" s="218">
        <v>329</v>
      </c>
      <c r="Y66" s="218">
        <v>385</v>
      </c>
      <c r="Z66" s="220">
        <v>380</v>
      </c>
      <c r="AA66" s="220">
        <v>458</v>
      </c>
      <c r="AB66" s="218">
        <v>450</v>
      </c>
      <c r="AC66" s="218">
        <v>279</v>
      </c>
      <c r="AD66" s="219">
        <v>253</v>
      </c>
      <c r="AE66" s="218">
        <v>250</v>
      </c>
      <c r="AF66" s="219">
        <v>165</v>
      </c>
      <c r="AG66" s="222">
        <v>264</v>
      </c>
      <c r="AH66" s="223">
        <v>193</v>
      </c>
      <c r="AI66" s="185">
        <v>449</v>
      </c>
      <c r="AJ66" s="185">
        <v>167</v>
      </c>
      <c r="AK66" s="185">
        <v>243</v>
      </c>
      <c r="AL66" s="185">
        <v>161</v>
      </c>
      <c r="AM66" s="185">
        <v>414</v>
      </c>
      <c r="AN66" s="185">
        <v>111</v>
      </c>
      <c r="AO66" s="185">
        <v>71</v>
      </c>
      <c r="AP66" s="225">
        <v>49</v>
      </c>
      <c r="AQ66" s="225">
        <v>81</v>
      </c>
      <c r="AR66" s="142">
        <v>61</v>
      </c>
      <c r="AS66" s="142">
        <v>39</v>
      </c>
      <c r="AT66" s="142">
        <v>31</v>
      </c>
      <c r="AU66" s="143">
        <v>47</v>
      </c>
      <c r="AV66" s="144">
        <v>59</v>
      </c>
      <c r="AW66" s="143"/>
      <c r="AX66" s="130">
        <f t="shared" si="0"/>
        <v>10</v>
      </c>
      <c r="AY66" s="145">
        <f t="shared" si="11"/>
        <v>106.5</v>
      </c>
      <c r="AZ66" s="146">
        <f t="shared" si="12"/>
        <v>31</v>
      </c>
      <c r="BA66" s="147">
        <f t="shared" si="13"/>
        <v>414</v>
      </c>
      <c r="BB66" s="148">
        <f t="shared" si="14"/>
        <v>45</v>
      </c>
      <c r="BC66" s="149">
        <f t="shared" si="15"/>
        <v>167.2888889</v>
      </c>
      <c r="BD66" s="150">
        <f t="shared" si="16"/>
        <v>31</v>
      </c>
      <c r="BE66" s="151">
        <f t="shared" si="17"/>
        <v>458</v>
      </c>
      <c r="BF66" s="194" t="s">
        <v>115</v>
      </c>
      <c r="BG66" s="174">
        <v>66</v>
      </c>
      <c r="BH66" s="15">
        <v>54</v>
      </c>
      <c r="BI66" s="187">
        <f aca="true" t="shared" si="227" ref="BI66:CJ66">SUM(S66)/(S$303/1000)</f>
        <v>207.8381516</v>
      </c>
      <c r="BJ66" s="155">
        <f t="shared" si="227"/>
        <v>199.0521327</v>
      </c>
      <c r="BK66" s="155">
        <f t="shared" si="227"/>
        <v>164.0926641</v>
      </c>
      <c r="BL66" s="155">
        <f t="shared" si="227"/>
        <v>151.5650741</v>
      </c>
      <c r="BM66" s="155">
        <f t="shared" si="227"/>
        <v>257.5221239</v>
      </c>
      <c r="BN66" s="155">
        <f t="shared" si="227"/>
        <v>293.4879572</v>
      </c>
      <c r="BO66" s="155">
        <f t="shared" si="227"/>
        <v>379.3103448</v>
      </c>
      <c r="BP66" s="155">
        <f t="shared" si="227"/>
        <v>358.829084</v>
      </c>
      <c r="BQ66" s="155">
        <f t="shared" si="227"/>
        <v>431.2617702</v>
      </c>
      <c r="BR66" s="155">
        <f t="shared" si="227"/>
        <v>412.6547455</v>
      </c>
      <c r="BS66" s="155">
        <f t="shared" si="227"/>
        <v>265.8408766</v>
      </c>
      <c r="BT66" s="155">
        <f t="shared" si="227"/>
        <v>262.8571429</v>
      </c>
      <c r="BU66" s="155">
        <f t="shared" si="227"/>
        <v>213.6752137</v>
      </c>
      <c r="BV66" s="155">
        <f t="shared" si="227"/>
        <v>129.3610349</v>
      </c>
      <c r="BW66" s="155">
        <f t="shared" si="227"/>
        <v>212.3893805</v>
      </c>
      <c r="BX66" s="155">
        <f t="shared" si="227"/>
        <v>149.5544363</v>
      </c>
      <c r="BY66" s="155">
        <f t="shared" si="227"/>
        <v>399.4661922</v>
      </c>
      <c r="BZ66" s="155">
        <f t="shared" si="227"/>
        <v>132.2772277</v>
      </c>
      <c r="CA66" s="155">
        <f t="shared" si="227"/>
        <v>199.2619926</v>
      </c>
      <c r="CB66" s="155">
        <f t="shared" si="227"/>
        <v>130.0484653</v>
      </c>
      <c r="CC66" s="155">
        <f t="shared" si="227"/>
        <v>304.9723757</v>
      </c>
      <c r="CD66" s="155">
        <f t="shared" si="227"/>
        <v>85.18802763</v>
      </c>
      <c r="CE66" s="155">
        <f t="shared" si="227"/>
        <v>52.93372102</v>
      </c>
      <c r="CF66" s="155">
        <f t="shared" si="227"/>
        <v>36.51811</v>
      </c>
      <c r="CG66" s="155">
        <f t="shared" si="227"/>
        <v>59.69049374</v>
      </c>
      <c r="CH66" s="155">
        <f t="shared" si="227"/>
        <v>45.6416012</v>
      </c>
      <c r="CI66" s="155">
        <f t="shared" si="227"/>
        <v>29.49517867</v>
      </c>
      <c r="CJ66" s="155">
        <f t="shared" si="227"/>
        <v>23.38210892</v>
      </c>
      <c r="CK66" s="155">
        <f aca="true" t="shared" si="228" ref="CK66:CL66">SUM(AU66)/(AU$302/1000)</f>
        <v>31.20746323</v>
      </c>
      <c r="CL66" s="155">
        <f t="shared" si="228"/>
        <v>46.74563245</v>
      </c>
      <c r="CM66" s="157">
        <f aca="true" t="shared" si="229" ref="CM66:DG66">AVERAGE(BJ66:BL66)</f>
        <v>171.569957</v>
      </c>
      <c r="CN66" s="157">
        <f t="shared" si="229"/>
        <v>191.059954</v>
      </c>
      <c r="CO66" s="157">
        <f t="shared" si="229"/>
        <v>234.1917184</v>
      </c>
      <c r="CP66" s="157">
        <f t="shared" si="229"/>
        <v>310.1068086</v>
      </c>
      <c r="CQ66" s="157">
        <f t="shared" si="229"/>
        <v>343.8757954</v>
      </c>
      <c r="CR66" s="157">
        <f t="shared" si="229"/>
        <v>389.8003997</v>
      </c>
      <c r="CS66" s="157">
        <f t="shared" si="229"/>
        <v>400.9151999</v>
      </c>
      <c r="CT66" s="157">
        <f t="shared" si="229"/>
        <v>369.9191308</v>
      </c>
      <c r="CU66" s="157">
        <f t="shared" si="229"/>
        <v>313.784255</v>
      </c>
      <c r="CV66" s="157">
        <f t="shared" si="229"/>
        <v>247.4577444</v>
      </c>
      <c r="CW66" s="157">
        <f t="shared" si="229"/>
        <v>201.9644638</v>
      </c>
      <c r="CX66" s="157">
        <f t="shared" si="229"/>
        <v>185.1418764</v>
      </c>
      <c r="CY66" s="157">
        <f t="shared" si="229"/>
        <v>163.7682839</v>
      </c>
      <c r="CZ66" s="157">
        <f t="shared" si="229"/>
        <v>253.8033363</v>
      </c>
      <c r="DA66" s="157">
        <f t="shared" si="229"/>
        <v>227.0992854</v>
      </c>
      <c r="DB66" s="157">
        <f t="shared" si="229"/>
        <v>243.6684708</v>
      </c>
      <c r="DC66" s="157">
        <f t="shared" si="229"/>
        <v>153.8625619</v>
      </c>
      <c r="DD66" s="157">
        <f t="shared" si="229"/>
        <v>211.4276112</v>
      </c>
      <c r="DE66" s="157">
        <f t="shared" si="229"/>
        <v>173.4029562</v>
      </c>
      <c r="DF66" s="157">
        <f t="shared" si="229"/>
        <v>147.6980414</v>
      </c>
      <c r="DG66" s="157">
        <f t="shared" si="229"/>
        <v>58.21328622</v>
      </c>
      <c r="DH66" s="157">
        <f t="shared" si="193"/>
        <v>58.21328622</v>
      </c>
      <c r="DI66" s="157">
        <f aca="true" t="shared" si="230" ref="DI66:DM66">AVERAGE(CF66:CH66)</f>
        <v>47.28340164</v>
      </c>
      <c r="DJ66" s="157">
        <f t="shared" si="230"/>
        <v>44.94242454</v>
      </c>
      <c r="DK66" s="157">
        <f t="shared" si="230"/>
        <v>32.8396296</v>
      </c>
      <c r="DL66" s="157">
        <f t="shared" si="230"/>
        <v>28.02825027</v>
      </c>
      <c r="DM66" s="157">
        <f t="shared" si="230"/>
        <v>33.77840153</v>
      </c>
      <c r="DN66" s="195" t="s">
        <v>115</v>
      </c>
      <c r="DO66" s="160">
        <v>224.83333333333334</v>
      </c>
      <c r="DP66" s="160">
        <v>246.16666666666666</v>
      </c>
      <c r="DQ66" s="161">
        <v>0.9133378469871362</v>
      </c>
    </row>
    <row r="67" spans="1:121" ht="13.5" customHeight="1">
      <c r="A67" s="131">
        <v>1</v>
      </c>
      <c r="B67" s="193" t="s">
        <v>116</v>
      </c>
      <c r="C67" s="216">
        <v>10</v>
      </c>
      <c r="D67" s="216">
        <v>10</v>
      </c>
      <c r="E67" s="216">
        <v>10</v>
      </c>
      <c r="F67" s="216">
        <v>10</v>
      </c>
      <c r="G67" s="216">
        <v>10</v>
      </c>
      <c r="H67" s="216">
        <v>11</v>
      </c>
      <c r="I67" s="216">
        <v>2</v>
      </c>
      <c r="J67" s="216">
        <v>2</v>
      </c>
      <c r="K67" s="216">
        <v>1</v>
      </c>
      <c r="L67" s="216">
        <v>2</v>
      </c>
      <c r="M67" s="216">
        <v>1</v>
      </c>
      <c r="N67" s="216">
        <v>2</v>
      </c>
      <c r="O67" s="216">
        <v>2</v>
      </c>
      <c r="P67" s="216">
        <v>1</v>
      </c>
      <c r="Q67" s="216">
        <v>2</v>
      </c>
      <c r="R67" s="216">
        <v>5</v>
      </c>
      <c r="S67" s="217">
        <v>3</v>
      </c>
      <c r="T67" s="218">
        <v>5</v>
      </c>
      <c r="U67" s="218">
        <v>2</v>
      </c>
      <c r="V67" s="218">
        <v>10</v>
      </c>
      <c r="W67" s="218">
        <v>3</v>
      </c>
      <c r="X67" s="218">
        <v>2</v>
      </c>
      <c r="Y67" s="218">
        <v>2</v>
      </c>
      <c r="Z67" s="220">
        <v>2</v>
      </c>
      <c r="AA67" s="220">
        <v>2</v>
      </c>
      <c r="AB67" s="218">
        <v>5</v>
      </c>
      <c r="AC67" s="218">
        <v>11</v>
      </c>
      <c r="AD67" s="219">
        <v>21</v>
      </c>
      <c r="AE67" s="218">
        <v>2</v>
      </c>
      <c r="AF67" s="219">
        <v>3</v>
      </c>
      <c r="AG67" s="222">
        <v>1</v>
      </c>
      <c r="AH67" s="223">
        <v>4</v>
      </c>
      <c r="AI67" s="185">
        <v>5</v>
      </c>
      <c r="AJ67" s="185">
        <v>4</v>
      </c>
      <c r="AK67" s="185">
        <v>5</v>
      </c>
      <c r="AL67" s="185">
        <v>10</v>
      </c>
      <c r="AM67" s="185">
        <v>7</v>
      </c>
      <c r="AN67" s="185">
        <v>2</v>
      </c>
      <c r="AO67" s="228">
        <v>5</v>
      </c>
      <c r="AP67" s="230">
        <v>3</v>
      </c>
      <c r="AQ67" s="267">
        <v>6</v>
      </c>
      <c r="AR67" s="142">
        <v>6</v>
      </c>
      <c r="AS67" s="142">
        <v>3</v>
      </c>
      <c r="AT67" s="142">
        <v>9</v>
      </c>
      <c r="AU67" s="143">
        <v>3</v>
      </c>
      <c r="AV67" s="144">
        <v>6</v>
      </c>
      <c r="AW67" s="143"/>
      <c r="AX67" s="130">
        <f t="shared" si="0"/>
        <v>10</v>
      </c>
      <c r="AY67" s="145">
        <f t="shared" si="11"/>
        <v>5.4</v>
      </c>
      <c r="AZ67" s="146">
        <f t="shared" si="12"/>
        <v>2</v>
      </c>
      <c r="BA67" s="147">
        <f t="shared" si="13"/>
        <v>10</v>
      </c>
      <c r="BB67" s="148">
        <f t="shared" si="14"/>
        <v>45</v>
      </c>
      <c r="BC67" s="149">
        <f t="shared" si="15"/>
        <v>5.044444444</v>
      </c>
      <c r="BD67" s="150">
        <f t="shared" si="16"/>
        <v>1</v>
      </c>
      <c r="BE67" s="151">
        <f t="shared" si="17"/>
        <v>21</v>
      </c>
      <c r="BF67" s="194" t="s">
        <v>116</v>
      </c>
      <c r="BG67" s="174">
        <v>156</v>
      </c>
      <c r="BH67" s="15">
        <v>154</v>
      </c>
      <c r="BI67" s="187">
        <f aca="true" t="shared" si="231" ref="BI67:CJ67">SUM(S67)/(S$303/1000)</f>
        <v>3.316566248</v>
      </c>
      <c r="BJ67" s="155">
        <f t="shared" si="231"/>
        <v>4.739336493</v>
      </c>
      <c r="BK67" s="155">
        <f t="shared" si="231"/>
        <v>1.930501931</v>
      </c>
      <c r="BL67" s="155">
        <f t="shared" si="231"/>
        <v>9.41397976</v>
      </c>
      <c r="BM67" s="155">
        <f t="shared" si="231"/>
        <v>2.654867257</v>
      </c>
      <c r="BN67" s="155">
        <f t="shared" si="231"/>
        <v>1.78412132</v>
      </c>
      <c r="BO67" s="155">
        <f t="shared" si="231"/>
        <v>1.97044335</v>
      </c>
      <c r="BP67" s="155">
        <f t="shared" si="231"/>
        <v>1.888574127</v>
      </c>
      <c r="BQ67" s="155">
        <f t="shared" si="231"/>
        <v>1.883239171</v>
      </c>
      <c r="BR67" s="155">
        <f t="shared" si="231"/>
        <v>4.585052728</v>
      </c>
      <c r="BS67" s="155">
        <f t="shared" si="231"/>
        <v>10.48118152</v>
      </c>
      <c r="BT67" s="155">
        <f t="shared" si="231"/>
        <v>21.81818182</v>
      </c>
      <c r="BU67" s="155">
        <f t="shared" si="231"/>
        <v>1.709401709</v>
      </c>
      <c r="BV67" s="155">
        <f t="shared" si="231"/>
        <v>2.352018816</v>
      </c>
      <c r="BW67" s="155">
        <f t="shared" si="231"/>
        <v>0.8045052293</v>
      </c>
      <c r="BX67" s="155">
        <f t="shared" si="231"/>
        <v>3.099573809</v>
      </c>
      <c r="BY67" s="155">
        <f t="shared" si="231"/>
        <v>4.448398577</v>
      </c>
      <c r="BZ67" s="155">
        <f t="shared" si="231"/>
        <v>3.168316832</v>
      </c>
      <c r="CA67" s="155">
        <f t="shared" si="231"/>
        <v>4.100041</v>
      </c>
      <c r="CB67" s="155">
        <f t="shared" si="231"/>
        <v>8.077544426</v>
      </c>
      <c r="CC67" s="155">
        <f t="shared" si="231"/>
        <v>5.156537753</v>
      </c>
      <c r="CD67" s="155">
        <f t="shared" si="231"/>
        <v>1.534919417</v>
      </c>
      <c r="CE67" s="155">
        <f t="shared" si="231"/>
        <v>3.727726832</v>
      </c>
      <c r="CF67" s="155">
        <f t="shared" si="231"/>
        <v>2.235802653</v>
      </c>
      <c r="CG67" s="155">
        <f t="shared" si="231"/>
        <v>4.421518055</v>
      </c>
      <c r="CH67" s="155">
        <f t="shared" si="231"/>
        <v>4.489337823</v>
      </c>
      <c r="CI67" s="155">
        <f t="shared" si="231"/>
        <v>2.268859898</v>
      </c>
      <c r="CJ67" s="155">
        <f t="shared" si="231"/>
        <v>6.788354201</v>
      </c>
      <c r="CK67" s="155">
        <f aca="true" t="shared" si="232" ref="CK67:CL67">SUM(AU67)/(AU$302/1000)</f>
        <v>1.991965738</v>
      </c>
      <c r="CL67" s="155">
        <f t="shared" si="232"/>
        <v>4.753793131</v>
      </c>
      <c r="CM67" s="157">
        <f aca="true" t="shared" si="233" ref="CM67:DG67">AVERAGE(BJ67:BL67)</f>
        <v>5.361272728</v>
      </c>
      <c r="CN67" s="157">
        <f t="shared" si="233"/>
        <v>4.666449649</v>
      </c>
      <c r="CO67" s="157">
        <f t="shared" si="233"/>
        <v>4.617656112</v>
      </c>
      <c r="CP67" s="157">
        <f t="shared" si="233"/>
        <v>2.136477309</v>
      </c>
      <c r="CQ67" s="157">
        <f t="shared" si="233"/>
        <v>1.881046266</v>
      </c>
      <c r="CR67" s="157">
        <f t="shared" si="233"/>
        <v>1.914085549</v>
      </c>
      <c r="CS67" s="157">
        <f t="shared" si="233"/>
        <v>2.785622009</v>
      </c>
      <c r="CT67" s="157">
        <f t="shared" si="233"/>
        <v>5.649824471</v>
      </c>
      <c r="CU67" s="157">
        <f t="shared" si="233"/>
        <v>12.29480535</v>
      </c>
      <c r="CV67" s="157">
        <f t="shared" si="233"/>
        <v>11.33625501</v>
      </c>
      <c r="CW67" s="157">
        <f t="shared" si="233"/>
        <v>8.626534115</v>
      </c>
      <c r="CX67" s="157">
        <f t="shared" si="233"/>
        <v>1.621975252</v>
      </c>
      <c r="CY67" s="157">
        <f t="shared" si="233"/>
        <v>2.085365951</v>
      </c>
      <c r="CZ67" s="157">
        <f t="shared" si="233"/>
        <v>2.784159205</v>
      </c>
      <c r="DA67" s="157">
        <f t="shared" si="233"/>
        <v>3.572096406</v>
      </c>
      <c r="DB67" s="157">
        <f t="shared" si="233"/>
        <v>3.90558547</v>
      </c>
      <c r="DC67" s="157">
        <f t="shared" si="233"/>
        <v>5.115300753</v>
      </c>
      <c r="DD67" s="157">
        <f t="shared" si="233"/>
        <v>5.77804106</v>
      </c>
      <c r="DE67" s="157">
        <f t="shared" si="233"/>
        <v>4.923000532</v>
      </c>
      <c r="DF67" s="157">
        <f t="shared" si="233"/>
        <v>3.473061334</v>
      </c>
      <c r="DG67" s="157">
        <f t="shared" si="233"/>
        <v>2.499482967</v>
      </c>
      <c r="DH67" s="157">
        <f t="shared" si="193"/>
        <v>2.499482967</v>
      </c>
      <c r="DI67" s="157">
        <f aca="true" t="shared" si="234" ref="DI67:DM67">AVERAGE(CF67:CH67)</f>
        <v>3.715552843</v>
      </c>
      <c r="DJ67" s="157">
        <f t="shared" si="234"/>
        <v>3.726571925</v>
      </c>
      <c r="DK67" s="157">
        <f t="shared" si="234"/>
        <v>4.515517307</v>
      </c>
      <c r="DL67" s="157">
        <f t="shared" si="234"/>
        <v>3.683059946</v>
      </c>
      <c r="DM67" s="157">
        <f t="shared" si="234"/>
        <v>4.511371023</v>
      </c>
      <c r="DN67" s="195" t="s">
        <v>116</v>
      </c>
      <c r="DO67" s="160">
        <v>4.166666666666667</v>
      </c>
      <c r="DP67" s="160">
        <v>4.833333333333333</v>
      </c>
      <c r="DQ67" s="161">
        <v>0.8620689655172415</v>
      </c>
    </row>
    <row r="68" spans="1:121" ht="13.5" customHeight="1">
      <c r="A68" s="131">
        <v>1</v>
      </c>
      <c r="B68" s="190" t="s">
        <v>117</v>
      </c>
      <c r="C68" s="216"/>
      <c r="D68" s="216"/>
      <c r="E68" s="216">
        <v>2</v>
      </c>
      <c r="F68" s="216"/>
      <c r="G68" s="216"/>
      <c r="H68" s="216" t="s">
        <v>49</v>
      </c>
      <c r="I68" s="216" t="s">
        <v>49</v>
      </c>
      <c r="J68" s="216">
        <v>1</v>
      </c>
      <c r="K68" s="216"/>
      <c r="L68" s="216"/>
      <c r="M68" s="216">
        <v>2</v>
      </c>
      <c r="N68" s="216">
        <v>1</v>
      </c>
      <c r="O68" s="216">
        <v>2</v>
      </c>
      <c r="P68" s="216">
        <v>2</v>
      </c>
      <c r="Q68" s="216">
        <v>1</v>
      </c>
      <c r="R68" s="216">
        <v>3</v>
      </c>
      <c r="S68" s="217">
        <v>4</v>
      </c>
      <c r="T68" s="218">
        <v>1</v>
      </c>
      <c r="U68" s="218"/>
      <c r="V68" s="218"/>
      <c r="W68" s="218">
        <v>1</v>
      </c>
      <c r="X68" s="218"/>
      <c r="Y68" s="218">
        <v>1</v>
      </c>
      <c r="Z68" s="218"/>
      <c r="AA68" s="218"/>
      <c r="AB68" s="218"/>
      <c r="AC68" s="218">
        <v>2</v>
      </c>
      <c r="AD68" s="219">
        <v>4</v>
      </c>
      <c r="AE68" s="218">
        <v>1</v>
      </c>
      <c r="AF68" s="219"/>
      <c r="AG68" s="222" t="s">
        <v>49</v>
      </c>
      <c r="AH68" s="223">
        <v>2</v>
      </c>
      <c r="AI68" s="185">
        <v>3</v>
      </c>
      <c r="AJ68" s="185">
        <v>8</v>
      </c>
      <c r="AK68" s="185">
        <v>6</v>
      </c>
      <c r="AL68" s="185">
        <v>8</v>
      </c>
      <c r="AM68" s="185">
        <v>4</v>
      </c>
      <c r="AN68" s="185">
        <v>2</v>
      </c>
      <c r="AO68" s="228">
        <v>2</v>
      </c>
      <c r="AP68" s="230">
        <v>0</v>
      </c>
      <c r="AQ68" s="225">
        <v>0</v>
      </c>
      <c r="AR68" s="142">
        <v>40</v>
      </c>
      <c r="AS68" s="142"/>
      <c r="AT68" s="142">
        <v>1</v>
      </c>
      <c r="AU68" s="143"/>
      <c r="AV68" s="144">
        <v>0</v>
      </c>
      <c r="AW68" s="143"/>
      <c r="AX68" s="130">
        <f t="shared" si="0"/>
        <v>6</v>
      </c>
      <c r="AY68" s="145">
        <f t="shared" si="11"/>
        <v>7.125</v>
      </c>
      <c r="AZ68" s="146">
        <f t="shared" si="12"/>
        <v>0</v>
      </c>
      <c r="BA68" s="147">
        <f t="shared" si="13"/>
        <v>40</v>
      </c>
      <c r="BB68" s="148">
        <f t="shared" si="14"/>
        <v>25</v>
      </c>
      <c r="BC68" s="149">
        <f t="shared" si="15"/>
        <v>3.851851852</v>
      </c>
      <c r="BD68" s="150">
        <f t="shared" si="16"/>
        <v>0</v>
      </c>
      <c r="BE68" s="151">
        <f t="shared" si="17"/>
        <v>40</v>
      </c>
      <c r="BF68" s="191" t="s">
        <v>117</v>
      </c>
      <c r="BG68" s="174">
        <v>190</v>
      </c>
      <c r="BH68" s="15">
        <v>168</v>
      </c>
      <c r="BI68" s="187">
        <f aca="true" t="shared" si="235" ref="BI68:CJ68">SUM(S68)/(S$303/1000)</f>
        <v>4.422088331</v>
      </c>
      <c r="BJ68" s="155">
        <f t="shared" si="235"/>
        <v>0.9478672986</v>
      </c>
      <c r="BK68" s="155">
        <f t="shared" si="235"/>
        <v>0</v>
      </c>
      <c r="BL68" s="155">
        <f t="shared" si="235"/>
        <v>0</v>
      </c>
      <c r="BM68" s="155">
        <f t="shared" si="235"/>
        <v>0.8849557522</v>
      </c>
      <c r="BN68" s="155">
        <f t="shared" si="235"/>
        <v>0</v>
      </c>
      <c r="BO68" s="155">
        <f t="shared" si="235"/>
        <v>0.9852216749</v>
      </c>
      <c r="BP68" s="155">
        <f t="shared" si="235"/>
        <v>0</v>
      </c>
      <c r="BQ68" s="155">
        <f t="shared" si="235"/>
        <v>0</v>
      </c>
      <c r="BR68" s="155">
        <f t="shared" si="235"/>
        <v>0</v>
      </c>
      <c r="BS68" s="155">
        <f t="shared" si="235"/>
        <v>1.905669366</v>
      </c>
      <c r="BT68" s="155">
        <f t="shared" si="235"/>
        <v>4.155844156</v>
      </c>
      <c r="BU68" s="155">
        <f t="shared" si="235"/>
        <v>0.8547008547</v>
      </c>
      <c r="BV68" s="155">
        <f t="shared" si="235"/>
        <v>0</v>
      </c>
      <c r="BW68" s="155">
        <f t="shared" si="235"/>
        <v>0</v>
      </c>
      <c r="BX68" s="155">
        <f t="shared" si="235"/>
        <v>1.549786904</v>
      </c>
      <c r="BY68" s="155">
        <f t="shared" si="235"/>
        <v>2.669039146</v>
      </c>
      <c r="BZ68" s="155">
        <f t="shared" si="235"/>
        <v>6.336633663</v>
      </c>
      <c r="CA68" s="155">
        <f t="shared" si="235"/>
        <v>4.9200492</v>
      </c>
      <c r="CB68" s="155">
        <f t="shared" si="235"/>
        <v>6.462035541</v>
      </c>
      <c r="CC68" s="155">
        <f t="shared" si="235"/>
        <v>2.946593002</v>
      </c>
      <c r="CD68" s="155">
        <f t="shared" si="235"/>
        <v>1.534919417</v>
      </c>
      <c r="CE68" s="155">
        <f t="shared" si="235"/>
        <v>1.491090733</v>
      </c>
      <c r="CF68" s="155">
        <f t="shared" si="235"/>
        <v>0</v>
      </c>
      <c r="CG68" s="155">
        <f t="shared" si="235"/>
        <v>0</v>
      </c>
      <c r="CH68" s="155">
        <f t="shared" si="235"/>
        <v>29.92891882</v>
      </c>
      <c r="CI68" s="155">
        <f t="shared" si="235"/>
        <v>0</v>
      </c>
      <c r="CJ68" s="155">
        <f t="shared" si="235"/>
        <v>0.7542615779</v>
      </c>
      <c r="CK68" s="155">
        <f aca="true" t="shared" si="236" ref="CK68:CL68">SUM(AU68)/(AU$302/1000)</f>
        <v>0</v>
      </c>
      <c r="CL68" s="155">
        <f t="shared" si="236"/>
        <v>0</v>
      </c>
      <c r="CM68" s="158">
        <f aca="true" t="shared" si="237" ref="CM68:DG68">AVERAGE(BJ68:BL68)</f>
        <v>0.3159557662</v>
      </c>
      <c r="CN68" s="158">
        <f t="shared" si="237"/>
        <v>0.2949852507</v>
      </c>
      <c r="CO68" s="158">
        <f t="shared" si="237"/>
        <v>0.2949852507</v>
      </c>
      <c r="CP68" s="158">
        <f t="shared" si="237"/>
        <v>0.6233924757</v>
      </c>
      <c r="CQ68" s="158">
        <f t="shared" si="237"/>
        <v>0.328407225</v>
      </c>
      <c r="CR68" s="158">
        <f t="shared" si="237"/>
        <v>0.328407225</v>
      </c>
      <c r="CS68" s="158">
        <f t="shared" si="237"/>
        <v>0</v>
      </c>
      <c r="CT68" s="158">
        <f t="shared" si="237"/>
        <v>0.6352231221</v>
      </c>
      <c r="CU68" s="157">
        <f t="shared" si="237"/>
        <v>2.020504507</v>
      </c>
      <c r="CV68" s="157">
        <f t="shared" si="237"/>
        <v>2.305404792</v>
      </c>
      <c r="CW68" s="157">
        <f t="shared" si="237"/>
        <v>1.67018167</v>
      </c>
      <c r="CX68" s="157">
        <f t="shared" si="237"/>
        <v>0.2849002849</v>
      </c>
      <c r="CY68" s="158">
        <f t="shared" si="237"/>
        <v>0.5165956348</v>
      </c>
      <c r="CZ68" s="158">
        <f t="shared" si="237"/>
        <v>1.40627535</v>
      </c>
      <c r="DA68" s="157">
        <f t="shared" si="237"/>
        <v>3.518486571</v>
      </c>
      <c r="DB68" s="157">
        <f t="shared" si="237"/>
        <v>4.641907337</v>
      </c>
      <c r="DC68" s="157">
        <f t="shared" si="237"/>
        <v>5.906239468</v>
      </c>
      <c r="DD68" s="157">
        <f t="shared" si="237"/>
        <v>4.776225915</v>
      </c>
      <c r="DE68" s="157">
        <f t="shared" si="237"/>
        <v>3.64784932</v>
      </c>
      <c r="DF68" s="157">
        <f t="shared" si="237"/>
        <v>1.990867717</v>
      </c>
      <c r="DG68" s="157">
        <f t="shared" si="237"/>
        <v>1.00867005</v>
      </c>
      <c r="DH68" s="157">
        <f t="shared" si="193"/>
        <v>1.00867005</v>
      </c>
      <c r="DI68" s="157">
        <f aca="true" t="shared" si="238" ref="DI68:DM68">AVERAGE(CF68:CH68)</f>
        <v>9.976306273</v>
      </c>
      <c r="DJ68" s="157">
        <f t="shared" si="238"/>
        <v>9.976306273</v>
      </c>
      <c r="DK68" s="157">
        <f t="shared" si="238"/>
        <v>10.2277268</v>
      </c>
      <c r="DL68" s="157">
        <f t="shared" si="238"/>
        <v>0.251420526</v>
      </c>
      <c r="DM68" s="157">
        <f t="shared" si="238"/>
        <v>0.251420526</v>
      </c>
      <c r="DN68" s="192" t="s">
        <v>117</v>
      </c>
      <c r="DO68" s="160">
        <v>2</v>
      </c>
      <c r="DP68" s="160">
        <v>5.4</v>
      </c>
      <c r="DQ68" s="189">
        <v>0.37037037037037035</v>
      </c>
    </row>
    <row r="69" spans="1:121" ht="13.5" customHeight="1">
      <c r="A69" s="131">
        <v>1</v>
      </c>
      <c r="B69" s="190" t="s">
        <v>118</v>
      </c>
      <c r="C69" s="216"/>
      <c r="D69" s="216"/>
      <c r="E69" s="216"/>
      <c r="F69" s="216"/>
      <c r="G69" s="216"/>
      <c r="H69" s="216"/>
      <c r="I69" s="216"/>
      <c r="J69" s="216"/>
      <c r="K69" s="216"/>
      <c r="L69" s="216"/>
      <c r="M69" s="216"/>
      <c r="N69" s="216"/>
      <c r="O69" s="216"/>
      <c r="P69" s="216"/>
      <c r="Q69" s="216"/>
      <c r="R69" s="216"/>
      <c r="S69" s="217"/>
      <c r="T69" s="218"/>
      <c r="U69" s="218">
        <v>4</v>
      </c>
      <c r="V69" s="218"/>
      <c r="W69" s="218">
        <v>1</v>
      </c>
      <c r="X69" s="218"/>
      <c r="Y69" s="218">
        <v>1</v>
      </c>
      <c r="Z69" s="220">
        <v>17</v>
      </c>
      <c r="AA69" s="220">
        <v>7</v>
      </c>
      <c r="AB69" s="218">
        <v>4</v>
      </c>
      <c r="AC69" s="218">
        <v>10</v>
      </c>
      <c r="AD69" s="219">
        <v>16</v>
      </c>
      <c r="AE69" s="218">
        <v>22</v>
      </c>
      <c r="AF69" s="219">
        <v>26</v>
      </c>
      <c r="AG69" s="222">
        <v>17</v>
      </c>
      <c r="AH69" s="223">
        <v>21</v>
      </c>
      <c r="AI69" s="185">
        <v>24</v>
      </c>
      <c r="AJ69" s="185">
        <v>22</v>
      </c>
      <c r="AK69" s="185">
        <v>28</v>
      </c>
      <c r="AL69" s="185">
        <v>41</v>
      </c>
      <c r="AM69" s="185">
        <v>47</v>
      </c>
      <c r="AN69" s="185">
        <v>51</v>
      </c>
      <c r="AO69" s="185">
        <v>59</v>
      </c>
      <c r="AP69" s="225">
        <v>42</v>
      </c>
      <c r="AQ69" s="250">
        <v>27</v>
      </c>
      <c r="AR69" s="142">
        <v>47</v>
      </c>
      <c r="AS69" s="142">
        <v>68</v>
      </c>
      <c r="AT69" s="142">
        <v>84</v>
      </c>
      <c r="AU69" s="143">
        <v>6</v>
      </c>
      <c r="AV69" s="144">
        <v>74</v>
      </c>
      <c r="AW69" s="143"/>
      <c r="AX69" s="130">
        <f t="shared" si="0"/>
        <v>10</v>
      </c>
      <c r="AY69" s="145">
        <f t="shared" si="11"/>
        <v>47.2</v>
      </c>
      <c r="AZ69" s="146">
        <f t="shared" si="12"/>
        <v>6</v>
      </c>
      <c r="BA69" s="147">
        <f t="shared" si="13"/>
        <v>84</v>
      </c>
      <c r="BB69" s="148">
        <f t="shared" si="14"/>
        <v>25</v>
      </c>
      <c r="BC69" s="149">
        <f t="shared" si="15"/>
        <v>27.68</v>
      </c>
      <c r="BD69" s="150">
        <f t="shared" si="16"/>
        <v>1</v>
      </c>
      <c r="BE69" s="151">
        <f t="shared" si="17"/>
        <v>84</v>
      </c>
      <c r="BF69" s="191" t="s">
        <v>118</v>
      </c>
      <c r="BG69" s="174">
        <v>148</v>
      </c>
      <c r="BH69" s="15">
        <v>130</v>
      </c>
      <c r="BI69" s="187">
        <f aca="true" t="shared" si="239" ref="BI69:CJ69">SUM(S69)/(S$303/1000)</f>
        <v>0</v>
      </c>
      <c r="BJ69" s="155">
        <f t="shared" si="239"/>
        <v>0</v>
      </c>
      <c r="BK69" s="155">
        <f t="shared" si="239"/>
        <v>3.861003861</v>
      </c>
      <c r="BL69" s="155">
        <f t="shared" si="239"/>
        <v>0</v>
      </c>
      <c r="BM69" s="155">
        <f t="shared" si="239"/>
        <v>0.8849557522</v>
      </c>
      <c r="BN69" s="155">
        <f t="shared" si="239"/>
        <v>0</v>
      </c>
      <c r="BO69" s="155">
        <f t="shared" si="239"/>
        <v>0.9852216749</v>
      </c>
      <c r="BP69" s="155">
        <f t="shared" si="239"/>
        <v>16.05288008</v>
      </c>
      <c r="BQ69" s="155">
        <f t="shared" si="239"/>
        <v>6.5913371</v>
      </c>
      <c r="BR69" s="155">
        <f t="shared" si="239"/>
        <v>3.668042182</v>
      </c>
      <c r="BS69" s="155">
        <f t="shared" si="239"/>
        <v>9.528346832</v>
      </c>
      <c r="BT69" s="155">
        <f t="shared" si="239"/>
        <v>16.62337662</v>
      </c>
      <c r="BU69" s="155">
        <f t="shared" si="239"/>
        <v>18.8034188</v>
      </c>
      <c r="BV69" s="155">
        <f t="shared" si="239"/>
        <v>20.38416307</v>
      </c>
      <c r="BW69" s="155">
        <f t="shared" si="239"/>
        <v>13.6765889</v>
      </c>
      <c r="BX69" s="155">
        <f t="shared" si="239"/>
        <v>16.2727625</v>
      </c>
      <c r="BY69" s="155">
        <f t="shared" si="239"/>
        <v>21.35231317</v>
      </c>
      <c r="BZ69" s="155">
        <f t="shared" si="239"/>
        <v>17.42574257</v>
      </c>
      <c r="CA69" s="155">
        <f t="shared" si="239"/>
        <v>22.9602296</v>
      </c>
      <c r="CB69" s="155">
        <f t="shared" si="239"/>
        <v>33.11793215</v>
      </c>
      <c r="CC69" s="155">
        <f t="shared" si="239"/>
        <v>34.62246777</v>
      </c>
      <c r="CD69" s="155">
        <f t="shared" si="239"/>
        <v>39.14044513</v>
      </c>
      <c r="CE69" s="155">
        <f t="shared" si="239"/>
        <v>43.98717662</v>
      </c>
      <c r="CF69" s="155">
        <f t="shared" si="239"/>
        <v>31.30123714</v>
      </c>
      <c r="CG69" s="155">
        <f t="shared" si="239"/>
        <v>19.89683125</v>
      </c>
      <c r="CH69" s="155">
        <f t="shared" si="239"/>
        <v>35.16647961</v>
      </c>
      <c r="CI69" s="155">
        <f t="shared" si="239"/>
        <v>51.42749102</v>
      </c>
      <c r="CJ69" s="155">
        <f t="shared" si="239"/>
        <v>63.35797254</v>
      </c>
      <c r="CK69" s="155">
        <f aca="true" t="shared" si="240" ref="CK69:CL69">SUM(AU69)/(AU$302/1000)</f>
        <v>3.983931476</v>
      </c>
      <c r="CL69" s="155">
        <f t="shared" si="240"/>
        <v>58.63011528</v>
      </c>
      <c r="CM69" s="158">
        <f aca="true" t="shared" si="241" ref="CM69:DG69">AVERAGE(BJ69:BL69)</f>
        <v>1.287001287</v>
      </c>
      <c r="CN69" s="157">
        <f t="shared" si="241"/>
        <v>1.581986538</v>
      </c>
      <c r="CO69" s="158">
        <f t="shared" si="241"/>
        <v>0.2949852507</v>
      </c>
      <c r="CP69" s="158">
        <f t="shared" si="241"/>
        <v>0.6233924757</v>
      </c>
      <c r="CQ69" s="157">
        <f t="shared" si="241"/>
        <v>5.67936725</v>
      </c>
      <c r="CR69" s="157">
        <f t="shared" si="241"/>
        <v>7.876479617</v>
      </c>
      <c r="CS69" s="157">
        <f t="shared" si="241"/>
        <v>8.770753119</v>
      </c>
      <c r="CT69" s="157">
        <f t="shared" si="241"/>
        <v>6.595908705</v>
      </c>
      <c r="CU69" s="157">
        <f t="shared" si="241"/>
        <v>9.939921879</v>
      </c>
      <c r="CV69" s="157">
        <f t="shared" si="241"/>
        <v>14.98504742</v>
      </c>
      <c r="CW69" s="157">
        <f t="shared" si="241"/>
        <v>18.60365283</v>
      </c>
      <c r="CX69" s="157">
        <f t="shared" si="241"/>
        <v>17.62139026</v>
      </c>
      <c r="CY69" s="157">
        <f t="shared" si="241"/>
        <v>16.77783816</v>
      </c>
      <c r="CZ69" s="157">
        <f t="shared" si="241"/>
        <v>17.10055485</v>
      </c>
      <c r="DA69" s="157">
        <f t="shared" si="241"/>
        <v>18.35027275</v>
      </c>
      <c r="DB69" s="157">
        <f t="shared" si="241"/>
        <v>20.57942845</v>
      </c>
      <c r="DC69" s="157">
        <f t="shared" si="241"/>
        <v>24.50130144</v>
      </c>
      <c r="DD69" s="157">
        <f t="shared" si="241"/>
        <v>30.23354317</v>
      </c>
      <c r="DE69" s="157">
        <f t="shared" si="241"/>
        <v>35.62694835</v>
      </c>
      <c r="DF69" s="157">
        <f t="shared" si="241"/>
        <v>39.25002984</v>
      </c>
      <c r="DG69" s="157">
        <f t="shared" si="241"/>
        <v>38.14295296</v>
      </c>
      <c r="DH69" s="157">
        <f t="shared" si="193"/>
        <v>38.14295296</v>
      </c>
      <c r="DI69" s="157">
        <f aca="true" t="shared" si="242" ref="DI69:DM69">AVERAGE(CF69:CH69)</f>
        <v>28.78818267</v>
      </c>
      <c r="DJ69" s="157">
        <f t="shared" si="242"/>
        <v>35.49693396</v>
      </c>
      <c r="DK69" s="157">
        <f t="shared" si="242"/>
        <v>49.98398106</v>
      </c>
      <c r="DL69" s="157">
        <f t="shared" si="242"/>
        <v>39.58979835</v>
      </c>
      <c r="DM69" s="157">
        <f t="shared" si="242"/>
        <v>41.9906731</v>
      </c>
      <c r="DN69" s="192" t="s">
        <v>118</v>
      </c>
      <c r="DO69" s="160">
        <v>2.5</v>
      </c>
      <c r="DP69" s="160">
        <v>25.5</v>
      </c>
      <c r="DQ69" s="189">
        <v>0.09803921568627451</v>
      </c>
    </row>
    <row r="70" spans="1:121" ht="13.5" customHeight="1">
      <c r="A70" s="131">
        <v>1</v>
      </c>
      <c r="B70" s="193" t="s">
        <v>119</v>
      </c>
      <c r="C70" s="216">
        <v>1</v>
      </c>
      <c r="D70" s="216">
        <v>2</v>
      </c>
      <c r="E70" s="216">
        <v>6</v>
      </c>
      <c r="F70" s="216">
        <v>4</v>
      </c>
      <c r="G70" s="216">
        <v>9</v>
      </c>
      <c r="H70" s="216">
        <v>3</v>
      </c>
      <c r="I70" s="216">
        <v>5</v>
      </c>
      <c r="J70" s="216">
        <v>14</v>
      </c>
      <c r="K70" s="216">
        <v>3</v>
      </c>
      <c r="L70" s="216">
        <v>12</v>
      </c>
      <c r="M70" s="216">
        <v>14</v>
      </c>
      <c r="N70" s="216">
        <v>8</v>
      </c>
      <c r="O70" s="216">
        <v>9</v>
      </c>
      <c r="P70" s="216">
        <v>31</v>
      </c>
      <c r="Q70" s="216">
        <v>12</v>
      </c>
      <c r="R70" s="216">
        <v>7</v>
      </c>
      <c r="S70" s="217">
        <v>129</v>
      </c>
      <c r="T70" s="218">
        <v>189</v>
      </c>
      <c r="U70" s="218">
        <v>186</v>
      </c>
      <c r="V70" s="218">
        <v>261</v>
      </c>
      <c r="W70" s="218">
        <v>263</v>
      </c>
      <c r="X70" s="218">
        <v>299</v>
      </c>
      <c r="Y70" s="218">
        <v>251</v>
      </c>
      <c r="Z70" s="220">
        <v>303</v>
      </c>
      <c r="AA70" s="220">
        <v>310</v>
      </c>
      <c r="AB70" s="218">
        <v>313</v>
      </c>
      <c r="AC70" s="218">
        <v>382</v>
      </c>
      <c r="AD70" s="219">
        <v>270</v>
      </c>
      <c r="AE70" s="218">
        <v>365</v>
      </c>
      <c r="AF70" s="219">
        <v>331</v>
      </c>
      <c r="AG70" s="222">
        <v>363</v>
      </c>
      <c r="AH70" s="223">
        <v>336</v>
      </c>
      <c r="AI70" s="185">
        <v>292</v>
      </c>
      <c r="AJ70" s="185">
        <v>348</v>
      </c>
      <c r="AK70" s="185">
        <v>402</v>
      </c>
      <c r="AL70" s="185">
        <v>324</v>
      </c>
      <c r="AM70" s="185">
        <v>454</v>
      </c>
      <c r="AN70" s="185">
        <v>463</v>
      </c>
      <c r="AO70" s="228">
        <v>437</v>
      </c>
      <c r="AP70" s="230">
        <v>462</v>
      </c>
      <c r="AQ70" s="225">
        <v>370</v>
      </c>
      <c r="AR70" s="142">
        <v>474</v>
      </c>
      <c r="AS70" s="142">
        <v>336</v>
      </c>
      <c r="AT70" s="142">
        <v>473</v>
      </c>
      <c r="AU70" s="143">
        <v>90</v>
      </c>
      <c r="AV70" s="144">
        <v>393</v>
      </c>
      <c r="AW70" s="143"/>
      <c r="AX70" s="130">
        <f t="shared" si="0"/>
        <v>10</v>
      </c>
      <c r="AY70" s="145">
        <f t="shared" si="11"/>
        <v>388.3</v>
      </c>
      <c r="AZ70" s="146">
        <f t="shared" si="12"/>
        <v>90</v>
      </c>
      <c r="BA70" s="147">
        <f t="shared" si="13"/>
        <v>474</v>
      </c>
      <c r="BB70" s="148">
        <f t="shared" si="14"/>
        <v>45</v>
      </c>
      <c r="BC70" s="149">
        <f t="shared" si="15"/>
        <v>213.6888889</v>
      </c>
      <c r="BD70" s="150">
        <f t="shared" si="16"/>
        <v>1</v>
      </c>
      <c r="BE70" s="151">
        <f t="shared" si="17"/>
        <v>474</v>
      </c>
      <c r="BF70" s="194" t="s">
        <v>119</v>
      </c>
      <c r="BG70" s="174">
        <v>65</v>
      </c>
      <c r="BH70" s="15">
        <v>69</v>
      </c>
      <c r="BI70" s="187">
        <f aca="true" t="shared" si="243" ref="BI70:CJ70">SUM(S70)/(S$303/1000)</f>
        <v>142.6123487</v>
      </c>
      <c r="BJ70" s="155">
        <f t="shared" si="243"/>
        <v>179.1469194</v>
      </c>
      <c r="BK70" s="155">
        <f t="shared" si="243"/>
        <v>179.5366795</v>
      </c>
      <c r="BL70" s="155">
        <f t="shared" si="243"/>
        <v>245.7048717</v>
      </c>
      <c r="BM70" s="155">
        <f t="shared" si="243"/>
        <v>232.7433628</v>
      </c>
      <c r="BN70" s="155">
        <f t="shared" si="243"/>
        <v>266.7261374</v>
      </c>
      <c r="BO70" s="155">
        <f t="shared" si="243"/>
        <v>247.2906404</v>
      </c>
      <c r="BP70" s="155">
        <f t="shared" si="243"/>
        <v>286.1189802</v>
      </c>
      <c r="BQ70" s="155">
        <f t="shared" si="243"/>
        <v>291.9020716</v>
      </c>
      <c r="BR70" s="155">
        <f t="shared" si="243"/>
        <v>287.0243008</v>
      </c>
      <c r="BS70" s="155">
        <f t="shared" si="243"/>
        <v>363.982849</v>
      </c>
      <c r="BT70" s="155">
        <f t="shared" si="243"/>
        <v>280.5194805</v>
      </c>
      <c r="BU70" s="155">
        <f t="shared" si="243"/>
        <v>311.965812</v>
      </c>
      <c r="BV70" s="155">
        <f t="shared" si="243"/>
        <v>259.506076</v>
      </c>
      <c r="BW70" s="155">
        <f t="shared" si="243"/>
        <v>292.0353982</v>
      </c>
      <c r="BX70" s="155">
        <f t="shared" si="243"/>
        <v>260.3641999</v>
      </c>
      <c r="BY70" s="155">
        <f t="shared" si="243"/>
        <v>259.7864769</v>
      </c>
      <c r="BZ70" s="155">
        <f t="shared" si="243"/>
        <v>275.6435644</v>
      </c>
      <c r="CA70" s="155">
        <f t="shared" si="243"/>
        <v>329.6432964</v>
      </c>
      <c r="CB70" s="155">
        <f t="shared" si="243"/>
        <v>261.7124394</v>
      </c>
      <c r="CC70" s="155">
        <f t="shared" si="243"/>
        <v>334.4383057</v>
      </c>
      <c r="CD70" s="155">
        <f t="shared" si="243"/>
        <v>355.333845</v>
      </c>
      <c r="CE70" s="155">
        <f t="shared" si="243"/>
        <v>325.8033251</v>
      </c>
      <c r="CF70" s="155">
        <f t="shared" si="243"/>
        <v>344.3136086</v>
      </c>
      <c r="CG70" s="155">
        <f t="shared" si="243"/>
        <v>272.66028</v>
      </c>
      <c r="CH70" s="155">
        <f t="shared" si="243"/>
        <v>354.657688</v>
      </c>
      <c r="CI70" s="155">
        <f t="shared" si="243"/>
        <v>254.1123086</v>
      </c>
      <c r="CJ70" s="155">
        <f t="shared" si="243"/>
        <v>356.7657264</v>
      </c>
      <c r="CK70" s="155">
        <f aca="true" t="shared" si="244" ref="CK70:CL70">SUM(AU70)/(AU$302/1000)</f>
        <v>59.75897215</v>
      </c>
      <c r="CL70" s="155">
        <f t="shared" si="244"/>
        <v>311.3734501</v>
      </c>
      <c r="CM70" s="157">
        <f aca="true" t="shared" si="245" ref="CM70:DG70">AVERAGE(BJ70:BL70)</f>
        <v>201.4628236</v>
      </c>
      <c r="CN70" s="157">
        <f t="shared" si="245"/>
        <v>219.3283047</v>
      </c>
      <c r="CO70" s="157">
        <f t="shared" si="245"/>
        <v>248.3914573</v>
      </c>
      <c r="CP70" s="157">
        <f t="shared" si="245"/>
        <v>248.9200469</v>
      </c>
      <c r="CQ70" s="157">
        <f t="shared" si="245"/>
        <v>266.7119193</v>
      </c>
      <c r="CR70" s="157">
        <f t="shared" si="245"/>
        <v>275.1038974</v>
      </c>
      <c r="CS70" s="157">
        <f t="shared" si="245"/>
        <v>288.3484508</v>
      </c>
      <c r="CT70" s="157">
        <f t="shared" si="245"/>
        <v>314.3030738</v>
      </c>
      <c r="CU70" s="157">
        <f t="shared" si="245"/>
        <v>310.5088768</v>
      </c>
      <c r="CV70" s="157">
        <f t="shared" si="245"/>
        <v>318.8227138</v>
      </c>
      <c r="CW70" s="157">
        <f t="shared" si="245"/>
        <v>283.9971228</v>
      </c>
      <c r="CX70" s="157">
        <f t="shared" si="245"/>
        <v>287.8357621</v>
      </c>
      <c r="CY70" s="157">
        <f t="shared" si="245"/>
        <v>270.6352247</v>
      </c>
      <c r="CZ70" s="157">
        <f t="shared" si="245"/>
        <v>270.7286917</v>
      </c>
      <c r="DA70" s="157">
        <f t="shared" si="245"/>
        <v>265.264747</v>
      </c>
      <c r="DB70" s="157">
        <f t="shared" si="245"/>
        <v>288.3577792</v>
      </c>
      <c r="DC70" s="157">
        <f t="shared" si="245"/>
        <v>288.9997667</v>
      </c>
      <c r="DD70" s="157">
        <f t="shared" si="245"/>
        <v>308.5980139</v>
      </c>
      <c r="DE70" s="157">
        <f t="shared" si="245"/>
        <v>317.16153</v>
      </c>
      <c r="DF70" s="157">
        <f t="shared" si="245"/>
        <v>338.5251586</v>
      </c>
      <c r="DG70" s="157">
        <f t="shared" si="245"/>
        <v>341.8169262</v>
      </c>
      <c r="DH70" s="157">
        <f t="shared" si="193"/>
        <v>341.8169262</v>
      </c>
      <c r="DI70" s="157">
        <f aca="true" t="shared" si="246" ref="DI70:DM70">AVERAGE(CF70:CH70)</f>
        <v>323.8771922</v>
      </c>
      <c r="DJ70" s="157">
        <f t="shared" si="246"/>
        <v>293.8100922</v>
      </c>
      <c r="DK70" s="157">
        <f t="shared" si="246"/>
        <v>321.845241</v>
      </c>
      <c r="DL70" s="157">
        <f t="shared" si="246"/>
        <v>223.545669</v>
      </c>
      <c r="DM70" s="157">
        <f t="shared" si="246"/>
        <v>242.6327162</v>
      </c>
      <c r="DN70" s="195" t="s">
        <v>119</v>
      </c>
      <c r="DO70" s="160">
        <v>221.16666666666666</v>
      </c>
      <c r="DP70" s="160">
        <v>344.1666666666667</v>
      </c>
      <c r="DQ70" s="161">
        <v>0.6426150121065375</v>
      </c>
    </row>
    <row r="71" spans="1:121" ht="13.5" customHeight="1">
      <c r="A71" s="131">
        <v>1</v>
      </c>
      <c r="B71" s="193" t="s">
        <v>120</v>
      </c>
      <c r="C71" s="216" t="s">
        <v>49</v>
      </c>
      <c r="D71" s="216">
        <v>2</v>
      </c>
      <c r="E71" s="216"/>
      <c r="F71" s="216"/>
      <c r="G71" s="216"/>
      <c r="H71" s="216"/>
      <c r="I71" s="216"/>
      <c r="J71" s="216"/>
      <c r="K71" s="216">
        <v>1</v>
      </c>
      <c r="L71" s="216">
        <v>3</v>
      </c>
      <c r="M71" s="216" t="s">
        <v>49</v>
      </c>
      <c r="N71" s="216"/>
      <c r="O71" s="216"/>
      <c r="P71" s="216">
        <v>1</v>
      </c>
      <c r="Q71" s="216">
        <v>1</v>
      </c>
      <c r="R71" s="216">
        <v>7</v>
      </c>
      <c r="S71" s="217">
        <v>6</v>
      </c>
      <c r="T71" s="218">
        <v>11</v>
      </c>
      <c r="U71" s="218">
        <v>9</v>
      </c>
      <c r="V71" s="218">
        <v>15</v>
      </c>
      <c r="W71" s="218">
        <v>21</v>
      </c>
      <c r="X71" s="218">
        <v>22</v>
      </c>
      <c r="Y71" s="218">
        <v>30</v>
      </c>
      <c r="Z71" s="220">
        <v>33</v>
      </c>
      <c r="AA71" s="220">
        <v>51</v>
      </c>
      <c r="AB71" s="218">
        <v>75</v>
      </c>
      <c r="AC71" s="218">
        <v>71</v>
      </c>
      <c r="AD71" s="219">
        <v>75</v>
      </c>
      <c r="AE71" s="218">
        <v>87</v>
      </c>
      <c r="AF71" s="219">
        <v>99</v>
      </c>
      <c r="AG71" s="222">
        <v>101</v>
      </c>
      <c r="AH71" s="223">
        <v>90</v>
      </c>
      <c r="AI71" s="185">
        <v>96</v>
      </c>
      <c r="AJ71" s="185">
        <v>129</v>
      </c>
      <c r="AK71" s="185">
        <v>176</v>
      </c>
      <c r="AL71" s="185">
        <v>133</v>
      </c>
      <c r="AM71" s="185">
        <v>168</v>
      </c>
      <c r="AN71" s="185">
        <v>184</v>
      </c>
      <c r="AO71" s="228">
        <v>162</v>
      </c>
      <c r="AP71" s="230">
        <v>151</v>
      </c>
      <c r="AQ71" s="225">
        <v>131</v>
      </c>
      <c r="AR71" s="142">
        <v>190</v>
      </c>
      <c r="AS71" s="142">
        <v>194</v>
      </c>
      <c r="AT71" s="142">
        <v>178</v>
      </c>
      <c r="AU71" s="143">
        <v>229</v>
      </c>
      <c r="AV71" s="144">
        <v>207</v>
      </c>
      <c r="AW71" s="143"/>
      <c r="AX71" s="130">
        <f t="shared" si="0"/>
        <v>10</v>
      </c>
      <c r="AY71" s="145">
        <f t="shared" si="11"/>
        <v>172</v>
      </c>
      <c r="AZ71" s="146">
        <f t="shared" si="12"/>
        <v>131</v>
      </c>
      <c r="BA71" s="147">
        <f t="shared" si="13"/>
        <v>229</v>
      </c>
      <c r="BB71" s="148">
        <f t="shared" si="14"/>
        <v>35</v>
      </c>
      <c r="BC71" s="149">
        <f t="shared" si="15"/>
        <v>83.77142857</v>
      </c>
      <c r="BD71" s="150">
        <f t="shared" si="16"/>
        <v>1</v>
      </c>
      <c r="BE71" s="151">
        <f t="shared" si="17"/>
        <v>229</v>
      </c>
      <c r="BF71" s="194" t="s">
        <v>120</v>
      </c>
      <c r="BG71" s="174">
        <v>112</v>
      </c>
      <c r="BH71" s="15">
        <v>96</v>
      </c>
      <c r="BI71" s="187">
        <f aca="true" t="shared" si="247" ref="BI71:CJ71">SUM(S71)/(S$303/1000)</f>
        <v>6.633132497</v>
      </c>
      <c r="BJ71" s="155">
        <f t="shared" si="247"/>
        <v>10.42654028</v>
      </c>
      <c r="BK71" s="155">
        <f t="shared" si="247"/>
        <v>8.687258687</v>
      </c>
      <c r="BL71" s="155">
        <f t="shared" si="247"/>
        <v>14.12096964</v>
      </c>
      <c r="BM71" s="155">
        <f t="shared" si="247"/>
        <v>18.5840708</v>
      </c>
      <c r="BN71" s="155">
        <f t="shared" si="247"/>
        <v>19.62533452</v>
      </c>
      <c r="BO71" s="155">
        <f t="shared" si="247"/>
        <v>29.55665025</v>
      </c>
      <c r="BP71" s="155">
        <f t="shared" si="247"/>
        <v>31.16147309</v>
      </c>
      <c r="BQ71" s="155">
        <f t="shared" si="247"/>
        <v>48.02259887</v>
      </c>
      <c r="BR71" s="155">
        <f t="shared" si="247"/>
        <v>68.77579092</v>
      </c>
      <c r="BS71" s="155">
        <f t="shared" si="247"/>
        <v>67.65126251</v>
      </c>
      <c r="BT71" s="155">
        <f t="shared" si="247"/>
        <v>77.92207792</v>
      </c>
      <c r="BU71" s="155">
        <f t="shared" si="247"/>
        <v>74.35897436</v>
      </c>
      <c r="BV71" s="155">
        <f t="shared" si="247"/>
        <v>77.61662093</v>
      </c>
      <c r="BW71" s="155">
        <f t="shared" si="247"/>
        <v>81.25502816</v>
      </c>
      <c r="BX71" s="155">
        <f t="shared" si="247"/>
        <v>69.74041069</v>
      </c>
      <c r="BY71" s="155">
        <f t="shared" si="247"/>
        <v>85.40925267</v>
      </c>
      <c r="BZ71" s="155">
        <f t="shared" si="247"/>
        <v>102.1782178</v>
      </c>
      <c r="CA71" s="155">
        <f t="shared" si="247"/>
        <v>144.3214432</v>
      </c>
      <c r="CB71" s="155">
        <f t="shared" si="247"/>
        <v>107.4313409</v>
      </c>
      <c r="CC71" s="155">
        <f t="shared" si="247"/>
        <v>123.7569061</v>
      </c>
      <c r="CD71" s="155">
        <f t="shared" si="247"/>
        <v>141.2125863</v>
      </c>
      <c r="CE71" s="155">
        <f t="shared" si="247"/>
        <v>120.7783494</v>
      </c>
      <c r="CF71" s="155">
        <f t="shared" si="247"/>
        <v>112.5354002</v>
      </c>
      <c r="CG71" s="155">
        <f t="shared" si="247"/>
        <v>96.53647752</v>
      </c>
      <c r="CH71" s="155">
        <f t="shared" si="247"/>
        <v>142.1623644</v>
      </c>
      <c r="CI71" s="155">
        <f t="shared" si="247"/>
        <v>146.7196067</v>
      </c>
      <c r="CJ71" s="155">
        <f t="shared" si="247"/>
        <v>134.2585609</v>
      </c>
      <c r="CK71" s="155">
        <f aca="true" t="shared" si="248" ref="CK71:CL71">SUM(AU71)/(AU$302/1000)</f>
        <v>152.0533847</v>
      </c>
      <c r="CL71" s="155">
        <f t="shared" si="248"/>
        <v>164.005863</v>
      </c>
      <c r="CM71" s="157">
        <f aca="true" t="shared" si="249" ref="CM71:DG71">AVERAGE(BJ71:BL71)</f>
        <v>11.0782562</v>
      </c>
      <c r="CN71" s="157">
        <f t="shared" si="249"/>
        <v>13.79743304</v>
      </c>
      <c r="CO71" s="157">
        <f t="shared" si="249"/>
        <v>17.44345832</v>
      </c>
      <c r="CP71" s="157">
        <f t="shared" si="249"/>
        <v>22.58868519</v>
      </c>
      <c r="CQ71" s="157">
        <f t="shared" si="249"/>
        <v>26.78115262</v>
      </c>
      <c r="CR71" s="157">
        <f t="shared" si="249"/>
        <v>36.2469074</v>
      </c>
      <c r="CS71" s="157">
        <f t="shared" si="249"/>
        <v>49.31995429</v>
      </c>
      <c r="CT71" s="157">
        <f t="shared" si="249"/>
        <v>61.48321743</v>
      </c>
      <c r="CU71" s="157">
        <f t="shared" si="249"/>
        <v>71.44971045</v>
      </c>
      <c r="CV71" s="157">
        <f t="shared" si="249"/>
        <v>73.3107716</v>
      </c>
      <c r="CW71" s="157">
        <f t="shared" si="249"/>
        <v>76.63255774</v>
      </c>
      <c r="CX71" s="157">
        <f t="shared" si="249"/>
        <v>77.74354115</v>
      </c>
      <c r="CY71" s="157">
        <f t="shared" si="249"/>
        <v>76.20401993</v>
      </c>
      <c r="CZ71" s="157">
        <f t="shared" si="249"/>
        <v>78.80156384</v>
      </c>
      <c r="DA71" s="157">
        <f t="shared" si="249"/>
        <v>85.77596039</v>
      </c>
      <c r="DB71" s="157">
        <f t="shared" si="249"/>
        <v>110.6363046</v>
      </c>
      <c r="DC71" s="157">
        <f t="shared" si="249"/>
        <v>117.9770006</v>
      </c>
      <c r="DD71" s="157">
        <f t="shared" si="249"/>
        <v>125.1698967</v>
      </c>
      <c r="DE71" s="157">
        <f t="shared" si="249"/>
        <v>124.1336111</v>
      </c>
      <c r="DF71" s="157">
        <f t="shared" si="249"/>
        <v>128.5826139</v>
      </c>
      <c r="DG71" s="157">
        <f t="shared" si="249"/>
        <v>124.842112</v>
      </c>
      <c r="DH71" s="157">
        <f t="shared" si="193"/>
        <v>124.842112</v>
      </c>
      <c r="DI71" s="157">
        <f aca="true" t="shared" si="250" ref="DI71:DM71">AVERAGE(CF71:CH71)</f>
        <v>117.0780807</v>
      </c>
      <c r="DJ71" s="157">
        <f t="shared" si="250"/>
        <v>128.4728162</v>
      </c>
      <c r="DK71" s="157">
        <f t="shared" si="250"/>
        <v>141.046844</v>
      </c>
      <c r="DL71" s="157">
        <f t="shared" si="250"/>
        <v>144.3438508</v>
      </c>
      <c r="DM71" s="157">
        <f t="shared" si="250"/>
        <v>150.1059362</v>
      </c>
      <c r="DN71" s="195" t="s">
        <v>120</v>
      </c>
      <c r="DO71" s="160">
        <v>14</v>
      </c>
      <c r="DP71" s="160">
        <v>120.83333333333333</v>
      </c>
      <c r="DQ71" s="189">
        <v>0.11586206896551725</v>
      </c>
    </row>
    <row r="72" spans="1:121" ht="13.5" customHeight="1">
      <c r="A72" s="131">
        <v>1</v>
      </c>
      <c r="B72" s="181" t="s">
        <v>121</v>
      </c>
      <c r="C72" s="261"/>
      <c r="D72" s="261"/>
      <c r="E72" s="261"/>
      <c r="F72" s="261"/>
      <c r="G72" s="261"/>
      <c r="H72" s="261"/>
      <c r="I72" s="261"/>
      <c r="J72" s="261"/>
      <c r="K72" s="261"/>
      <c r="L72" s="261"/>
      <c r="M72" s="261"/>
      <c r="N72" s="261"/>
      <c r="O72" s="261"/>
      <c r="P72" s="261"/>
      <c r="Q72" s="261"/>
      <c r="R72" s="261"/>
      <c r="S72" s="217"/>
      <c r="T72" s="218"/>
      <c r="U72" s="218"/>
      <c r="V72" s="218">
        <v>1</v>
      </c>
      <c r="W72" s="218"/>
      <c r="X72" s="218"/>
      <c r="Y72" s="218"/>
      <c r="Z72" s="218"/>
      <c r="AA72" s="218"/>
      <c r="AB72" s="218"/>
      <c r="AC72" s="218"/>
      <c r="AD72" s="219"/>
      <c r="AE72" s="218"/>
      <c r="AF72" s="219"/>
      <c r="AG72" s="222"/>
      <c r="AH72" s="225">
        <v>0</v>
      </c>
      <c r="AI72" s="225">
        <v>0</v>
      </c>
      <c r="AJ72" s="224">
        <v>1</v>
      </c>
      <c r="AK72" s="225">
        <v>0</v>
      </c>
      <c r="AL72" s="225">
        <v>0</v>
      </c>
      <c r="AM72" s="225">
        <v>0</v>
      </c>
      <c r="AN72" s="225">
        <v>0</v>
      </c>
      <c r="AO72" s="225">
        <v>0</v>
      </c>
      <c r="AP72" s="225">
        <v>0</v>
      </c>
      <c r="AQ72" s="225">
        <v>0</v>
      </c>
      <c r="AR72" s="142"/>
      <c r="AS72" s="142"/>
      <c r="AT72" s="142">
        <v>0</v>
      </c>
      <c r="AU72" s="143">
        <v>0</v>
      </c>
      <c r="AV72" s="144">
        <v>0</v>
      </c>
      <c r="AW72" s="143"/>
      <c r="AX72" s="130">
        <f t="shared" si="0"/>
        <v>0</v>
      </c>
      <c r="AY72" s="145">
        <f t="shared" si="11"/>
        <v>0</v>
      </c>
      <c r="AZ72" s="146">
        <f t="shared" si="12"/>
        <v>0</v>
      </c>
      <c r="BA72" s="147">
        <f t="shared" si="13"/>
        <v>0</v>
      </c>
      <c r="BB72" s="148">
        <f t="shared" si="14"/>
        <v>2</v>
      </c>
      <c r="BC72" s="149">
        <f t="shared" si="15"/>
        <v>0.1538461538</v>
      </c>
      <c r="BD72" s="150">
        <f t="shared" si="16"/>
        <v>0</v>
      </c>
      <c r="BE72" s="151">
        <f t="shared" si="17"/>
        <v>1</v>
      </c>
      <c r="BF72" s="186" t="s">
        <v>121</v>
      </c>
      <c r="BG72" s="174">
        <v>237</v>
      </c>
      <c r="BH72" s="15">
        <v>239</v>
      </c>
      <c r="BI72" s="187">
        <f aca="true" t="shared" si="251" ref="BI72:CJ72">SUM(S72)/(S$303/1000)</f>
        <v>0</v>
      </c>
      <c r="BJ72" s="155">
        <f t="shared" si="251"/>
        <v>0</v>
      </c>
      <c r="BK72" s="155">
        <f t="shared" si="251"/>
        <v>0</v>
      </c>
      <c r="BL72" s="155">
        <f t="shared" si="251"/>
        <v>0.941397976</v>
      </c>
      <c r="BM72" s="155">
        <f t="shared" si="251"/>
        <v>0</v>
      </c>
      <c r="BN72" s="155">
        <f t="shared" si="251"/>
        <v>0</v>
      </c>
      <c r="BO72" s="155">
        <f t="shared" si="251"/>
        <v>0</v>
      </c>
      <c r="BP72" s="155">
        <f t="shared" si="251"/>
        <v>0</v>
      </c>
      <c r="BQ72" s="155">
        <f t="shared" si="251"/>
        <v>0</v>
      </c>
      <c r="BR72" s="155">
        <f t="shared" si="251"/>
        <v>0</v>
      </c>
      <c r="BS72" s="155">
        <f t="shared" si="251"/>
        <v>0</v>
      </c>
      <c r="BT72" s="155">
        <f t="shared" si="251"/>
        <v>0</v>
      </c>
      <c r="BU72" s="155">
        <f t="shared" si="251"/>
        <v>0</v>
      </c>
      <c r="BV72" s="155">
        <f t="shared" si="251"/>
        <v>0</v>
      </c>
      <c r="BW72" s="155">
        <f t="shared" si="251"/>
        <v>0</v>
      </c>
      <c r="BX72" s="155">
        <f t="shared" si="251"/>
        <v>0</v>
      </c>
      <c r="BY72" s="155">
        <f t="shared" si="251"/>
        <v>0</v>
      </c>
      <c r="BZ72" s="155">
        <f t="shared" si="251"/>
        <v>0.7920792079</v>
      </c>
      <c r="CA72" s="155">
        <f t="shared" si="251"/>
        <v>0</v>
      </c>
      <c r="CB72" s="155">
        <f t="shared" si="251"/>
        <v>0</v>
      </c>
      <c r="CC72" s="155">
        <f t="shared" si="251"/>
        <v>0</v>
      </c>
      <c r="CD72" s="155">
        <f t="shared" si="251"/>
        <v>0</v>
      </c>
      <c r="CE72" s="155">
        <f t="shared" si="251"/>
        <v>0</v>
      </c>
      <c r="CF72" s="155">
        <f t="shared" si="251"/>
        <v>0</v>
      </c>
      <c r="CG72" s="155">
        <f t="shared" si="251"/>
        <v>0</v>
      </c>
      <c r="CH72" s="155">
        <f t="shared" si="251"/>
        <v>0</v>
      </c>
      <c r="CI72" s="155">
        <f t="shared" si="251"/>
        <v>0</v>
      </c>
      <c r="CJ72" s="155">
        <f t="shared" si="251"/>
        <v>0</v>
      </c>
      <c r="CK72" s="155">
        <f aca="true" t="shared" si="252" ref="CK72:CL72">SUM(AU72)/(AU$302/1000)</f>
        <v>0</v>
      </c>
      <c r="CL72" s="155">
        <f t="shared" si="252"/>
        <v>0</v>
      </c>
      <c r="CM72" s="157">
        <f aca="true" t="shared" si="253" ref="CM72:DG72">AVERAGE(BJ72:BL72)</f>
        <v>0.3137993253</v>
      </c>
      <c r="CN72" s="157">
        <f t="shared" si="253"/>
        <v>0.3137993253</v>
      </c>
      <c r="CO72" s="157">
        <f t="shared" si="253"/>
        <v>0.3137993253</v>
      </c>
      <c r="CP72" s="157">
        <f t="shared" si="253"/>
        <v>0</v>
      </c>
      <c r="CQ72" s="157">
        <f t="shared" si="253"/>
        <v>0</v>
      </c>
      <c r="CR72" s="157">
        <f t="shared" si="253"/>
        <v>0</v>
      </c>
      <c r="CS72" s="157">
        <f t="shared" si="253"/>
        <v>0</v>
      </c>
      <c r="CT72" s="157">
        <f t="shared" si="253"/>
        <v>0</v>
      </c>
      <c r="CU72" s="157">
        <f t="shared" si="253"/>
        <v>0</v>
      </c>
      <c r="CV72" s="157">
        <f t="shared" si="253"/>
        <v>0</v>
      </c>
      <c r="CW72" s="157">
        <f t="shared" si="253"/>
        <v>0</v>
      </c>
      <c r="CX72" s="157">
        <f t="shared" si="253"/>
        <v>0</v>
      </c>
      <c r="CY72" s="158">
        <f t="shared" si="253"/>
        <v>0</v>
      </c>
      <c r="CZ72" s="158">
        <f t="shared" si="253"/>
        <v>0</v>
      </c>
      <c r="DA72" s="157">
        <f t="shared" si="253"/>
        <v>0.2640264026</v>
      </c>
      <c r="DB72" s="157">
        <f t="shared" si="253"/>
        <v>0.2640264026</v>
      </c>
      <c r="DC72" s="157">
        <f t="shared" si="253"/>
        <v>0.2640264026</v>
      </c>
      <c r="DD72" s="157">
        <f t="shared" si="253"/>
        <v>0</v>
      </c>
      <c r="DE72" s="157">
        <f t="shared" si="253"/>
        <v>0</v>
      </c>
      <c r="DF72" s="157">
        <f t="shared" si="253"/>
        <v>0</v>
      </c>
      <c r="DG72" s="157">
        <f t="shared" si="253"/>
        <v>0</v>
      </c>
      <c r="DH72" s="157">
        <f t="shared" si="193"/>
        <v>0</v>
      </c>
      <c r="DI72" s="157">
        <f aca="true" t="shared" si="254" ref="DI72:DM72">AVERAGE(CF72:CH72)</f>
        <v>0</v>
      </c>
      <c r="DJ72" s="157">
        <f t="shared" si="254"/>
        <v>0</v>
      </c>
      <c r="DK72" s="157">
        <f t="shared" si="254"/>
        <v>0</v>
      </c>
      <c r="DL72" s="157">
        <f t="shared" si="254"/>
        <v>0</v>
      </c>
      <c r="DM72" s="157">
        <f t="shared" si="254"/>
        <v>0</v>
      </c>
      <c r="DN72" s="188" t="s">
        <v>121</v>
      </c>
      <c r="DO72" s="23"/>
      <c r="DP72" s="23"/>
      <c r="DQ72" s="24"/>
    </row>
    <row r="73" spans="1:121" ht="13.5" customHeight="1">
      <c r="A73" s="131">
        <v>1</v>
      </c>
      <c r="B73" s="193" t="s">
        <v>122</v>
      </c>
      <c r="C73" s="216"/>
      <c r="D73" s="216"/>
      <c r="E73" s="216"/>
      <c r="F73" s="216"/>
      <c r="G73" s="216"/>
      <c r="H73" s="216"/>
      <c r="I73" s="216"/>
      <c r="J73" s="216"/>
      <c r="K73" s="216" t="s">
        <v>49</v>
      </c>
      <c r="L73" s="216"/>
      <c r="M73" s="216">
        <v>1</v>
      </c>
      <c r="N73" s="216"/>
      <c r="O73" s="216">
        <v>1</v>
      </c>
      <c r="P73" s="216"/>
      <c r="Q73" s="216"/>
      <c r="R73" s="216"/>
      <c r="S73" s="217">
        <v>6</v>
      </c>
      <c r="T73" s="218">
        <v>8</v>
      </c>
      <c r="U73" s="218">
        <v>7</v>
      </c>
      <c r="V73" s="218">
        <v>5</v>
      </c>
      <c r="W73" s="218">
        <v>5</v>
      </c>
      <c r="X73" s="218">
        <v>3</v>
      </c>
      <c r="Y73" s="218">
        <v>2</v>
      </c>
      <c r="Z73" s="220">
        <v>10</v>
      </c>
      <c r="AA73" s="220">
        <v>12</v>
      </c>
      <c r="AB73" s="218">
        <v>18</v>
      </c>
      <c r="AC73" s="218">
        <v>20</v>
      </c>
      <c r="AD73" s="219">
        <v>10</v>
      </c>
      <c r="AE73" s="218">
        <v>22</v>
      </c>
      <c r="AF73" s="219">
        <v>13</v>
      </c>
      <c r="AG73" s="222">
        <v>14</v>
      </c>
      <c r="AH73" s="223">
        <v>20</v>
      </c>
      <c r="AI73" s="185">
        <v>20</v>
      </c>
      <c r="AJ73" s="185">
        <v>30</v>
      </c>
      <c r="AK73" s="185">
        <v>30</v>
      </c>
      <c r="AL73" s="185">
        <v>31</v>
      </c>
      <c r="AM73" s="185">
        <v>35</v>
      </c>
      <c r="AN73" s="185">
        <v>26</v>
      </c>
      <c r="AO73" s="185">
        <v>39</v>
      </c>
      <c r="AP73" s="225">
        <v>52</v>
      </c>
      <c r="AQ73" s="230">
        <v>52</v>
      </c>
      <c r="AR73" s="142">
        <v>52</v>
      </c>
      <c r="AS73" s="142">
        <v>56</v>
      </c>
      <c r="AT73" s="142">
        <v>60</v>
      </c>
      <c r="AU73" s="143">
        <v>76</v>
      </c>
      <c r="AV73" s="144">
        <v>65</v>
      </c>
      <c r="AW73" s="143"/>
      <c r="AX73" s="130">
        <f t="shared" si="0"/>
        <v>10</v>
      </c>
      <c r="AY73" s="145">
        <f t="shared" si="11"/>
        <v>47.9</v>
      </c>
      <c r="AZ73" s="146">
        <f t="shared" si="12"/>
        <v>26</v>
      </c>
      <c r="BA73" s="147">
        <f t="shared" si="13"/>
        <v>76</v>
      </c>
      <c r="BB73" s="148">
        <f t="shared" si="14"/>
        <v>31</v>
      </c>
      <c r="BC73" s="149">
        <f t="shared" si="15"/>
        <v>23.74193548</v>
      </c>
      <c r="BD73" s="150">
        <f t="shared" si="16"/>
        <v>1</v>
      </c>
      <c r="BE73" s="151">
        <f t="shared" si="17"/>
        <v>76</v>
      </c>
      <c r="BF73" s="194" t="s">
        <v>122</v>
      </c>
      <c r="BG73" s="174">
        <v>142</v>
      </c>
      <c r="BH73" s="15">
        <v>132</v>
      </c>
      <c r="BI73" s="187">
        <f aca="true" t="shared" si="255" ref="BI73:CJ73">SUM(S73)/(S$303/1000)</f>
        <v>6.633132497</v>
      </c>
      <c r="BJ73" s="155">
        <f t="shared" si="255"/>
        <v>7.582938389</v>
      </c>
      <c r="BK73" s="155">
        <f t="shared" si="255"/>
        <v>6.756756757</v>
      </c>
      <c r="BL73" s="155">
        <f t="shared" si="255"/>
        <v>4.70698988</v>
      </c>
      <c r="BM73" s="155">
        <f t="shared" si="255"/>
        <v>4.424778761</v>
      </c>
      <c r="BN73" s="155">
        <f t="shared" si="255"/>
        <v>2.67618198</v>
      </c>
      <c r="BO73" s="155">
        <f t="shared" si="255"/>
        <v>1.97044335</v>
      </c>
      <c r="BP73" s="155">
        <f t="shared" si="255"/>
        <v>9.442870633</v>
      </c>
      <c r="BQ73" s="155">
        <f t="shared" si="255"/>
        <v>11.29943503</v>
      </c>
      <c r="BR73" s="155">
        <f t="shared" si="255"/>
        <v>16.50618982</v>
      </c>
      <c r="BS73" s="155">
        <f t="shared" si="255"/>
        <v>19.05669366</v>
      </c>
      <c r="BT73" s="155">
        <f t="shared" si="255"/>
        <v>10.38961039</v>
      </c>
      <c r="BU73" s="155">
        <f t="shared" si="255"/>
        <v>18.8034188</v>
      </c>
      <c r="BV73" s="155">
        <f t="shared" si="255"/>
        <v>10.19208154</v>
      </c>
      <c r="BW73" s="155">
        <f t="shared" si="255"/>
        <v>11.26307321</v>
      </c>
      <c r="BX73" s="155">
        <f t="shared" si="255"/>
        <v>15.49786904</v>
      </c>
      <c r="BY73" s="155">
        <f t="shared" si="255"/>
        <v>17.79359431</v>
      </c>
      <c r="BZ73" s="155">
        <f t="shared" si="255"/>
        <v>23.76237624</v>
      </c>
      <c r="CA73" s="155">
        <f t="shared" si="255"/>
        <v>24.600246</v>
      </c>
      <c r="CB73" s="155">
        <f t="shared" si="255"/>
        <v>25.04038772</v>
      </c>
      <c r="CC73" s="155">
        <f t="shared" si="255"/>
        <v>25.78268877</v>
      </c>
      <c r="CD73" s="155">
        <f t="shared" si="255"/>
        <v>19.95395242</v>
      </c>
      <c r="CE73" s="155">
        <f t="shared" si="255"/>
        <v>29.07626929</v>
      </c>
      <c r="CF73" s="155">
        <f t="shared" si="255"/>
        <v>38.75391265</v>
      </c>
      <c r="CG73" s="155">
        <f t="shared" si="255"/>
        <v>38.31982314</v>
      </c>
      <c r="CH73" s="155">
        <f t="shared" si="255"/>
        <v>38.90759446</v>
      </c>
      <c r="CI73" s="155">
        <f t="shared" si="255"/>
        <v>42.35205143</v>
      </c>
      <c r="CJ73" s="155">
        <f t="shared" si="255"/>
        <v>45.25569467</v>
      </c>
      <c r="CK73" s="155">
        <f aca="true" t="shared" si="256" ref="CK73:CL73">SUM(AU73)/(AU$302/1000)</f>
        <v>50.46313203</v>
      </c>
      <c r="CL73" s="155">
        <f t="shared" si="256"/>
        <v>51.49942558</v>
      </c>
      <c r="CM73" s="157">
        <f aca="true" t="shared" si="257" ref="CM73:DG73">AVERAGE(BJ73:BL73)</f>
        <v>6.348895008</v>
      </c>
      <c r="CN73" s="157">
        <f t="shared" si="257"/>
        <v>5.296175133</v>
      </c>
      <c r="CO73" s="157">
        <f t="shared" si="257"/>
        <v>3.93598354</v>
      </c>
      <c r="CP73" s="157">
        <f t="shared" si="257"/>
        <v>3.023801364</v>
      </c>
      <c r="CQ73" s="157">
        <f t="shared" si="257"/>
        <v>4.696498654</v>
      </c>
      <c r="CR73" s="157">
        <f t="shared" si="257"/>
        <v>7.570916337</v>
      </c>
      <c r="CS73" s="157">
        <f t="shared" si="257"/>
        <v>12.41616516</v>
      </c>
      <c r="CT73" s="157">
        <f t="shared" si="257"/>
        <v>15.62077284</v>
      </c>
      <c r="CU73" s="157">
        <f t="shared" si="257"/>
        <v>15.31749796</v>
      </c>
      <c r="CV73" s="157">
        <f t="shared" si="257"/>
        <v>16.08324095</v>
      </c>
      <c r="CW73" s="157">
        <f t="shared" si="257"/>
        <v>13.12837024</v>
      </c>
      <c r="CX73" s="157">
        <f t="shared" si="257"/>
        <v>13.41952452</v>
      </c>
      <c r="CY73" s="157">
        <f t="shared" si="257"/>
        <v>12.3176746</v>
      </c>
      <c r="CZ73" s="157">
        <f t="shared" si="257"/>
        <v>14.85151219</v>
      </c>
      <c r="DA73" s="157">
        <f t="shared" si="257"/>
        <v>19.01794653</v>
      </c>
      <c r="DB73" s="157">
        <f t="shared" si="257"/>
        <v>22.05207218</v>
      </c>
      <c r="DC73" s="157">
        <f t="shared" si="257"/>
        <v>24.46766999</v>
      </c>
      <c r="DD73" s="157">
        <f t="shared" si="257"/>
        <v>25.1411075</v>
      </c>
      <c r="DE73" s="157">
        <f t="shared" si="257"/>
        <v>23.59234297</v>
      </c>
      <c r="DF73" s="157">
        <f t="shared" si="257"/>
        <v>24.93763682</v>
      </c>
      <c r="DG73" s="157">
        <f t="shared" si="257"/>
        <v>29.26137812</v>
      </c>
      <c r="DH73" s="157">
        <f t="shared" si="193"/>
        <v>29.26137812</v>
      </c>
      <c r="DI73" s="157">
        <f aca="true" t="shared" si="258" ref="DI73:DM73">AVERAGE(CF73:CH73)</f>
        <v>38.66044342</v>
      </c>
      <c r="DJ73" s="157">
        <f t="shared" si="258"/>
        <v>39.85982301</v>
      </c>
      <c r="DK73" s="157">
        <f t="shared" si="258"/>
        <v>42.17178019</v>
      </c>
      <c r="DL73" s="157">
        <f t="shared" si="258"/>
        <v>46.02362605</v>
      </c>
      <c r="DM73" s="157">
        <f t="shared" si="258"/>
        <v>49.07275076</v>
      </c>
      <c r="DN73" s="195" t="s">
        <v>122</v>
      </c>
      <c r="DO73" s="160">
        <v>5.666666666666667</v>
      </c>
      <c r="DP73" s="160">
        <v>24.166666666666668</v>
      </c>
      <c r="DQ73" s="189">
        <v>0.23448275862068965</v>
      </c>
    </row>
    <row r="74" spans="1:121" ht="13.5" customHeight="1">
      <c r="A74" s="131">
        <v>1</v>
      </c>
      <c r="B74" s="190" t="s">
        <v>123</v>
      </c>
      <c r="C74" s="216"/>
      <c r="D74" s="216"/>
      <c r="E74" s="216"/>
      <c r="F74" s="216" t="s">
        <v>49</v>
      </c>
      <c r="G74" s="216"/>
      <c r="H74" s="216"/>
      <c r="I74" s="216"/>
      <c r="J74" s="216"/>
      <c r="K74" s="216"/>
      <c r="L74" s="216"/>
      <c r="M74" s="216"/>
      <c r="N74" s="216"/>
      <c r="O74" s="216"/>
      <c r="P74" s="216"/>
      <c r="Q74" s="216"/>
      <c r="R74" s="216"/>
      <c r="S74" s="217">
        <v>1</v>
      </c>
      <c r="T74" s="218">
        <v>1</v>
      </c>
      <c r="U74" s="218"/>
      <c r="V74" s="218">
        <v>3</v>
      </c>
      <c r="W74" s="218">
        <v>2</v>
      </c>
      <c r="X74" s="218"/>
      <c r="Y74" s="218">
        <v>2</v>
      </c>
      <c r="Z74" s="220">
        <v>3</v>
      </c>
      <c r="AA74" s="220">
        <v>5</v>
      </c>
      <c r="AB74" s="218"/>
      <c r="AC74" s="218">
        <v>1</v>
      </c>
      <c r="AD74" s="219"/>
      <c r="AE74" s="218"/>
      <c r="AF74" s="219">
        <v>2</v>
      </c>
      <c r="AG74" s="222">
        <v>2</v>
      </c>
      <c r="AH74" s="225">
        <v>0</v>
      </c>
      <c r="AI74" s="225">
        <v>0</v>
      </c>
      <c r="AJ74" s="225">
        <v>0</v>
      </c>
      <c r="AK74" s="185">
        <v>1</v>
      </c>
      <c r="AL74" s="225">
        <v>0</v>
      </c>
      <c r="AM74" s="185">
        <v>1</v>
      </c>
      <c r="AN74" s="225">
        <v>0</v>
      </c>
      <c r="AO74" s="228">
        <v>1</v>
      </c>
      <c r="AP74" s="225">
        <v>0</v>
      </c>
      <c r="AQ74" s="225">
        <v>3</v>
      </c>
      <c r="AR74" s="142">
        <v>1</v>
      </c>
      <c r="AS74" s="142">
        <v>1</v>
      </c>
      <c r="AT74" s="142">
        <v>0</v>
      </c>
      <c r="AU74" s="143">
        <v>0</v>
      </c>
      <c r="AV74" s="144">
        <v>2</v>
      </c>
      <c r="AW74" s="143"/>
      <c r="AX74" s="130">
        <f t="shared" si="0"/>
        <v>5</v>
      </c>
      <c r="AY74" s="145">
        <f t="shared" si="11"/>
        <v>0.7</v>
      </c>
      <c r="AZ74" s="146">
        <f t="shared" si="12"/>
        <v>0</v>
      </c>
      <c r="BA74" s="147">
        <f t="shared" si="13"/>
        <v>3</v>
      </c>
      <c r="BB74" s="148">
        <f t="shared" si="14"/>
        <v>16</v>
      </c>
      <c r="BC74" s="149">
        <f t="shared" si="15"/>
        <v>1.25</v>
      </c>
      <c r="BD74" s="150">
        <f t="shared" si="16"/>
        <v>0</v>
      </c>
      <c r="BE74" s="151">
        <f t="shared" si="17"/>
        <v>5</v>
      </c>
      <c r="BF74" s="191" t="s">
        <v>123</v>
      </c>
      <c r="BG74" s="174">
        <v>181</v>
      </c>
      <c r="BH74" s="15">
        <v>197</v>
      </c>
      <c r="BI74" s="187">
        <f aca="true" t="shared" si="259" ref="BI74:CJ74">SUM(S74)/(S$303/1000)</f>
        <v>1.105522083</v>
      </c>
      <c r="BJ74" s="155">
        <f t="shared" si="259"/>
        <v>0.9478672986</v>
      </c>
      <c r="BK74" s="155">
        <f t="shared" si="259"/>
        <v>0</v>
      </c>
      <c r="BL74" s="155">
        <f t="shared" si="259"/>
        <v>2.824193928</v>
      </c>
      <c r="BM74" s="155">
        <f t="shared" si="259"/>
        <v>1.769911504</v>
      </c>
      <c r="BN74" s="155">
        <f t="shared" si="259"/>
        <v>0</v>
      </c>
      <c r="BO74" s="155">
        <f t="shared" si="259"/>
        <v>1.97044335</v>
      </c>
      <c r="BP74" s="155">
        <f t="shared" si="259"/>
        <v>2.83286119</v>
      </c>
      <c r="BQ74" s="155">
        <f t="shared" si="259"/>
        <v>4.708097928</v>
      </c>
      <c r="BR74" s="155">
        <f t="shared" si="259"/>
        <v>0</v>
      </c>
      <c r="BS74" s="155">
        <f t="shared" si="259"/>
        <v>0.9528346832</v>
      </c>
      <c r="BT74" s="155">
        <f t="shared" si="259"/>
        <v>0</v>
      </c>
      <c r="BU74" s="155">
        <f t="shared" si="259"/>
        <v>0</v>
      </c>
      <c r="BV74" s="155">
        <f t="shared" si="259"/>
        <v>1.568012544</v>
      </c>
      <c r="BW74" s="155">
        <f t="shared" si="259"/>
        <v>1.609010459</v>
      </c>
      <c r="BX74" s="155">
        <f t="shared" si="259"/>
        <v>0</v>
      </c>
      <c r="BY74" s="155">
        <f t="shared" si="259"/>
        <v>0</v>
      </c>
      <c r="BZ74" s="155">
        <f t="shared" si="259"/>
        <v>0</v>
      </c>
      <c r="CA74" s="155">
        <f t="shared" si="259"/>
        <v>0.8200082001</v>
      </c>
      <c r="CB74" s="155">
        <f t="shared" si="259"/>
        <v>0</v>
      </c>
      <c r="CC74" s="155">
        <f t="shared" si="259"/>
        <v>0.7366482505</v>
      </c>
      <c r="CD74" s="155">
        <f t="shared" si="259"/>
        <v>0</v>
      </c>
      <c r="CE74" s="155">
        <f t="shared" si="259"/>
        <v>0.7455453664</v>
      </c>
      <c r="CF74" s="155">
        <f t="shared" si="259"/>
        <v>0</v>
      </c>
      <c r="CG74" s="155">
        <f t="shared" si="259"/>
        <v>2.210759027</v>
      </c>
      <c r="CH74" s="155">
        <f t="shared" si="259"/>
        <v>0.7482229704</v>
      </c>
      <c r="CI74" s="155">
        <f t="shared" si="259"/>
        <v>0.7562866326</v>
      </c>
      <c r="CJ74" s="155">
        <f t="shared" si="259"/>
        <v>0</v>
      </c>
      <c r="CK74" s="155">
        <f aca="true" t="shared" si="260" ref="CK74:CL74">SUM(AU74)/(AU$302/1000)</f>
        <v>0</v>
      </c>
      <c r="CL74" s="155">
        <f t="shared" si="260"/>
        <v>1.58459771</v>
      </c>
      <c r="CM74" s="158">
        <f aca="true" t="shared" si="261" ref="CM74:DG74">AVERAGE(BJ74:BL74)</f>
        <v>1.257353742</v>
      </c>
      <c r="CN74" s="157">
        <f t="shared" si="261"/>
        <v>1.531368477</v>
      </c>
      <c r="CO74" s="157">
        <f t="shared" si="261"/>
        <v>1.531368477</v>
      </c>
      <c r="CP74" s="158">
        <f t="shared" si="261"/>
        <v>1.246784951</v>
      </c>
      <c r="CQ74" s="157">
        <f t="shared" si="261"/>
        <v>1.601101513</v>
      </c>
      <c r="CR74" s="157">
        <f t="shared" si="261"/>
        <v>3.170467489</v>
      </c>
      <c r="CS74" s="157">
        <f t="shared" si="261"/>
        <v>2.513653039</v>
      </c>
      <c r="CT74" s="157">
        <f t="shared" si="261"/>
        <v>1.886977537</v>
      </c>
      <c r="CU74" s="158">
        <f t="shared" si="261"/>
        <v>0.3176115611</v>
      </c>
      <c r="CV74" s="158">
        <f t="shared" si="261"/>
        <v>0.3176115611</v>
      </c>
      <c r="CW74" s="158">
        <f t="shared" si="261"/>
        <v>0.522670848</v>
      </c>
      <c r="CX74" s="158">
        <f t="shared" si="261"/>
        <v>1.059007668</v>
      </c>
      <c r="CY74" s="158">
        <f t="shared" si="261"/>
        <v>1.059007668</v>
      </c>
      <c r="CZ74" s="158">
        <f t="shared" si="261"/>
        <v>0.5363368195</v>
      </c>
      <c r="DA74" s="158">
        <f t="shared" si="261"/>
        <v>0</v>
      </c>
      <c r="DB74" s="158">
        <f t="shared" si="261"/>
        <v>0.2733360667</v>
      </c>
      <c r="DC74" s="158">
        <f t="shared" si="261"/>
        <v>0.2733360667</v>
      </c>
      <c r="DD74" s="158">
        <f t="shared" si="261"/>
        <v>0.5188854835</v>
      </c>
      <c r="DE74" s="157">
        <f t="shared" si="261"/>
        <v>0.2455494168</v>
      </c>
      <c r="DF74" s="157">
        <f t="shared" si="261"/>
        <v>0.494064539</v>
      </c>
      <c r="DG74" s="157">
        <f t="shared" si="261"/>
        <v>0.2485151221</v>
      </c>
      <c r="DH74" s="157">
        <f t="shared" si="193"/>
        <v>0.2485151221</v>
      </c>
      <c r="DI74" s="157">
        <f aca="true" t="shared" si="262" ref="DI74:DM74">AVERAGE(CF74:CH74)</f>
        <v>0.9863273326</v>
      </c>
      <c r="DJ74" s="157">
        <f t="shared" si="262"/>
        <v>1.238422877</v>
      </c>
      <c r="DK74" s="157">
        <f t="shared" si="262"/>
        <v>0.501503201</v>
      </c>
      <c r="DL74" s="157">
        <f t="shared" si="262"/>
        <v>0.2520955442</v>
      </c>
      <c r="DM74" s="157">
        <f t="shared" si="262"/>
        <v>0.5281992368</v>
      </c>
      <c r="DN74" s="192" t="s">
        <v>123</v>
      </c>
      <c r="DO74" s="160">
        <v>1.75</v>
      </c>
      <c r="DP74" s="160">
        <v>1.5</v>
      </c>
      <c r="DQ74" s="161">
        <v>1.1666666666666667</v>
      </c>
    </row>
    <row r="75" spans="1:121" ht="13.5" customHeight="1">
      <c r="A75" s="131">
        <v>1</v>
      </c>
      <c r="B75" s="193" t="s">
        <v>124</v>
      </c>
      <c r="C75" s="216"/>
      <c r="D75" s="216"/>
      <c r="E75" s="216"/>
      <c r="F75" s="216"/>
      <c r="G75" s="216">
        <v>1</v>
      </c>
      <c r="H75" s="216"/>
      <c r="I75" s="216"/>
      <c r="J75" s="216"/>
      <c r="K75" s="216"/>
      <c r="L75" s="216"/>
      <c r="M75" s="216"/>
      <c r="N75" s="216">
        <v>1</v>
      </c>
      <c r="O75" s="216"/>
      <c r="P75" s="216"/>
      <c r="Q75" s="216"/>
      <c r="R75" s="216">
        <v>2</v>
      </c>
      <c r="S75" s="217">
        <v>4</v>
      </c>
      <c r="T75" s="218">
        <v>6</v>
      </c>
      <c r="U75" s="218">
        <v>13</v>
      </c>
      <c r="V75" s="218">
        <v>7</v>
      </c>
      <c r="W75" s="218">
        <v>5</v>
      </c>
      <c r="X75" s="218">
        <v>10</v>
      </c>
      <c r="Y75" s="218">
        <v>14</v>
      </c>
      <c r="Z75" s="220">
        <v>8</v>
      </c>
      <c r="AA75" s="220">
        <v>8</v>
      </c>
      <c r="AB75" s="218">
        <v>13</v>
      </c>
      <c r="AC75" s="218">
        <v>11</v>
      </c>
      <c r="AD75" s="219">
        <v>9</v>
      </c>
      <c r="AE75" s="218">
        <v>7</v>
      </c>
      <c r="AF75" s="219">
        <v>7</v>
      </c>
      <c r="AG75" s="222">
        <v>8</v>
      </c>
      <c r="AH75" s="223">
        <v>9</v>
      </c>
      <c r="AI75" s="185">
        <v>15</v>
      </c>
      <c r="AJ75" s="185">
        <v>18</v>
      </c>
      <c r="AK75" s="185">
        <v>16</v>
      </c>
      <c r="AL75" s="185">
        <v>10</v>
      </c>
      <c r="AM75" s="185">
        <v>13</v>
      </c>
      <c r="AN75" s="185">
        <v>11</v>
      </c>
      <c r="AO75" s="228">
        <v>10</v>
      </c>
      <c r="AP75" s="230">
        <v>10</v>
      </c>
      <c r="AQ75" s="230">
        <v>7</v>
      </c>
      <c r="AR75" s="142">
        <v>8</v>
      </c>
      <c r="AS75" s="142">
        <v>4</v>
      </c>
      <c r="AT75" s="142">
        <v>11</v>
      </c>
      <c r="AU75" s="143">
        <v>9</v>
      </c>
      <c r="AV75" s="144">
        <v>7</v>
      </c>
      <c r="AW75" s="143"/>
      <c r="AX75" s="130">
        <f t="shared" si="0"/>
        <v>10</v>
      </c>
      <c r="AY75" s="145">
        <f t="shared" si="11"/>
        <v>9.3</v>
      </c>
      <c r="AZ75" s="146">
        <f t="shared" si="12"/>
        <v>4</v>
      </c>
      <c r="BA75" s="147">
        <f t="shared" si="13"/>
        <v>13</v>
      </c>
      <c r="BB75" s="148">
        <f t="shared" si="14"/>
        <v>32</v>
      </c>
      <c r="BC75" s="149">
        <f t="shared" si="15"/>
        <v>8.90625</v>
      </c>
      <c r="BD75" s="150">
        <f t="shared" si="16"/>
        <v>1</v>
      </c>
      <c r="BE75" s="151">
        <f t="shared" si="17"/>
        <v>18</v>
      </c>
      <c r="BF75" s="194" t="s">
        <v>124</v>
      </c>
      <c r="BG75" s="174">
        <v>149</v>
      </c>
      <c r="BH75" s="15">
        <v>134</v>
      </c>
      <c r="BI75" s="187">
        <f aca="true" t="shared" si="263" ref="BI75:CJ75">SUM(S75)/(S$303/1000)</f>
        <v>4.422088331</v>
      </c>
      <c r="BJ75" s="155">
        <f t="shared" si="263"/>
        <v>5.687203791</v>
      </c>
      <c r="BK75" s="155">
        <f t="shared" si="263"/>
        <v>12.54826255</v>
      </c>
      <c r="BL75" s="155">
        <f t="shared" si="263"/>
        <v>6.589785832</v>
      </c>
      <c r="BM75" s="155">
        <f t="shared" si="263"/>
        <v>4.424778761</v>
      </c>
      <c r="BN75" s="155">
        <f t="shared" si="263"/>
        <v>8.920606601</v>
      </c>
      <c r="BO75" s="155">
        <f t="shared" si="263"/>
        <v>13.79310345</v>
      </c>
      <c r="BP75" s="155">
        <f t="shared" si="263"/>
        <v>7.554296506</v>
      </c>
      <c r="BQ75" s="155">
        <f t="shared" si="263"/>
        <v>7.532956685</v>
      </c>
      <c r="BR75" s="155">
        <f t="shared" si="263"/>
        <v>11.92113709</v>
      </c>
      <c r="BS75" s="155">
        <f t="shared" si="263"/>
        <v>10.48118152</v>
      </c>
      <c r="BT75" s="155">
        <f t="shared" si="263"/>
        <v>9.350649351</v>
      </c>
      <c r="BU75" s="155">
        <f t="shared" si="263"/>
        <v>5.982905983</v>
      </c>
      <c r="BV75" s="155">
        <f t="shared" si="263"/>
        <v>5.488043904</v>
      </c>
      <c r="BW75" s="155">
        <f t="shared" si="263"/>
        <v>6.436041834</v>
      </c>
      <c r="BX75" s="155">
        <f t="shared" si="263"/>
        <v>6.974041069</v>
      </c>
      <c r="BY75" s="155">
        <f t="shared" si="263"/>
        <v>13.34519573</v>
      </c>
      <c r="BZ75" s="155">
        <f t="shared" si="263"/>
        <v>14.25742574</v>
      </c>
      <c r="CA75" s="155">
        <f t="shared" si="263"/>
        <v>13.1201312</v>
      </c>
      <c r="CB75" s="155">
        <f t="shared" si="263"/>
        <v>8.077544426</v>
      </c>
      <c r="CC75" s="155">
        <f t="shared" si="263"/>
        <v>9.576427256</v>
      </c>
      <c r="CD75" s="155">
        <f t="shared" si="263"/>
        <v>8.442056792</v>
      </c>
      <c r="CE75" s="155">
        <f t="shared" si="263"/>
        <v>7.455453664</v>
      </c>
      <c r="CF75" s="155">
        <f t="shared" si="263"/>
        <v>7.452675511</v>
      </c>
      <c r="CG75" s="155">
        <f t="shared" si="263"/>
        <v>5.15843773</v>
      </c>
      <c r="CH75" s="155">
        <f t="shared" si="263"/>
        <v>5.985783764</v>
      </c>
      <c r="CI75" s="155">
        <f t="shared" si="263"/>
        <v>3.025146531</v>
      </c>
      <c r="CJ75" s="155">
        <f t="shared" si="263"/>
        <v>8.296877357</v>
      </c>
      <c r="CK75" s="155">
        <f aca="true" t="shared" si="264" ref="CK75:CL75">SUM(AU75)/(AU$302/1000)</f>
        <v>5.975897215</v>
      </c>
      <c r="CL75" s="155">
        <f t="shared" si="264"/>
        <v>5.546091986</v>
      </c>
      <c r="CM75" s="157">
        <f aca="true" t="shared" si="265" ref="CM75:DG75">AVERAGE(BJ75:BL75)</f>
        <v>8.275084057</v>
      </c>
      <c r="CN75" s="157">
        <f t="shared" si="265"/>
        <v>7.854275714</v>
      </c>
      <c r="CO75" s="157">
        <f t="shared" si="265"/>
        <v>6.645057065</v>
      </c>
      <c r="CP75" s="157">
        <f t="shared" si="265"/>
        <v>9.046162937</v>
      </c>
      <c r="CQ75" s="157">
        <f t="shared" si="265"/>
        <v>10.08933552</v>
      </c>
      <c r="CR75" s="157">
        <f t="shared" si="265"/>
        <v>9.626785547</v>
      </c>
      <c r="CS75" s="157">
        <f t="shared" si="265"/>
        <v>9.002796762</v>
      </c>
      <c r="CT75" s="157">
        <f t="shared" si="265"/>
        <v>9.978425098</v>
      </c>
      <c r="CU75" s="157">
        <f t="shared" si="265"/>
        <v>10.58432265</v>
      </c>
      <c r="CV75" s="157">
        <f t="shared" si="265"/>
        <v>8.604912283</v>
      </c>
      <c r="CW75" s="157">
        <f t="shared" si="265"/>
        <v>6.940533079</v>
      </c>
      <c r="CX75" s="157">
        <f t="shared" si="265"/>
        <v>5.968997241</v>
      </c>
      <c r="CY75" s="157">
        <f t="shared" si="265"/>
        <v>6.299375603</v>
      </c>
      <c r="CZ75" s="157">
        <f t="shared" si="265"/>
        <v>8.918426211</v>
      </c>
      <c r="DA75" s="157">
        <f t="shared" si="265"/>
        <v>11.52555418</v>
      </c>
      <c r="DB75" s="157">
        <f t="shared" si="265"/>
        <v>13.57425089</v>
      </c>
      <c r="DC75" s="157">
        <f t="shared" si="265"/>
        <v>11.81836712</v>
      </c>
      <c r="DD75" s="157">
        <f t="shared" si="265"/>
        <v>10.25803429</v>
      </c>
      <c r="DE75" s="157">
        <f t="shared" si="265"/>
        <v>8.698676158</v>
      </c>
      <c r="DF75" s="157">
        <f t="shared" si="265"/>
        <v>8.491312571</v>
      </c>
      <c r="DG75" s="157">
        <f t="shared" si="265"/>
        <v>7.783395322</v>
      </c>
      <c r="DH75" s="157">
        <f t="shared" si="193"/>
        <v>7.783395322</v>
      </c>
      <c r="DI75" s="157">
        <f aca="true" t="shared" si="266" ref="DI75:DM75">AVERAGE(CF75:CH75)</f>
        <v>6.198965668</v>
      </c>
      <c r="DJ75" s="157">
        <f t="shared" si="266"/>
        <v>4.723122675</v>
      </c>
      <c r="DK75" s="157">
        <f t="shared" si="266"/>
        <v>5.769269217</v>
      </c>
      <c r="DL75" s="157">
        <f t="shared" si="266"/>
        <v>5.765973701</v>
      </c>
      <c r="DM75" s="157">
        <f t="shared" si="266"/>
        <v>6.606288853</v>
      </c>
      <c r="DN75" s="195" t="s">
        <v>124</v>
      </c>
      <c r="DO75" s="160">
        <v>7.5</v>
      </c>
      <c r="DP75" s="160">
        <v>12.666666666666666</v>
      </c>
      <c r="DQ75" s="161">
        <v>0.5921052631578948</v>
      </c>
    </row>
    <row r="76" spans="1:121" ht="13.5" customHeight="1">
      <c r="A76" s="131">
        <v>1</v>
      </c>
      <c r="B76" s="193" t="s">
        <v>125</v>
      </c>
      <c r="C76" s="216"/>
      <c r="D76" s="216"/>
      <c r="E76" s="216"/>
      <c r="F76" s="216"/>
      <c r="G76" s="216"/>
      <c r="H76" s="216"/>
      <c r="I76" s="216"/>
      <c r="J76" s="216"/>
      <c r="K76" s="216"/>
      <c r="L76" s="216"/>
      <c r="M76" s="216"/>
      <c r="N76" s="216">
        <v>1</v>
      </c>
      <c r="O76" s="216">
        <v>1</v>
      </c>
      <c r="P76" s="216"/>
      <c r="Q76" s="216">
        <v>1</v>
      </c>
      <c r="R76" s="216">
        <v>1</v>
      </c>
      <c r="S76" s="217">
        <v>7</v>
      </c>
      <c r="T76" s="218">
        <v>14</v>
      </c>
      <c r="U76" s="218">
        <v>15</v>
      </c>
      <c r="V76" s="218">
        <v>21</v>
      </c>
      <c r="W76" s="218">
        <v>18</v>
      </c>
      <c r="X76" s="218">
        <v>33</v>
      </c>
      <c r="Y76" s="218">
        <v>28</v>
      </c>
      <c r="Z76" s="220">
        <v>38</v>
      </c>
      <c r="AA76" s="220">
        <v>25</v>
      </c>
      <c r="AB76" s="218">
        <v>28</v>
      </c>
      <c r="AC76" s="218">
        <v>38</v>
      </c>
      <c r="AD76" s="219">
        <v>33</v>
      </c>
      <c r="AE76" s="218">
        <v>40</v>
      </c>
      <c r="AF76" s="219">
        <v>21</v>
      </c>
      <c r="AG76" s="222">
        <v>38</v>
      </c>
      <c r="AH76" s="223">
        <v>45</v>
      </c>
      <c r="AI76" s="185">
        <v>27</v>
      </c>
      <c r="AJ76" s="185">
        <v>45</v>
      </c>
      <c r="AK76" s="185">
        <v>37</v>
      </c>
      <c r="AL76" s="185">
        <v>44</v>
      </c>
      <c r="AM76" s="185">
        <v>49</v>
      </c>
      <c r="AN76" s="185">
        <v>23</v>
      </c>
      <c r="AO76" s="185">
        <v>44</v>
      </c>
      <c r="AP76" s="225">
        <v>35</v>
      </c>
      <c r="AQ76" s="230">
        <v>58</v>
      </c>
      <c r="AR76" s="142">
        <v>44</v>
      </c>
      <c r="AS76" s="142">
        <v>48</v>
      </c>
      <c r="AT76" s="142">
        <v>39</v>
      </c>
      <c r="AU76" s="143">
        <v>49</v>
      </c>
      <c r="AV76" s="144">
        <v>50</v>
      </c>
      <c r="AW76" s="143"/>
      <c r="AX76" s="130">
        <f t="shared" si="0"/>
        <v>10</v>
      </c>
      <c r="AY76" s="145">
        <f t="shared" si="11"/>
        <v>43.3</v>
      </c>
      <c r="AZ76" s="146">
        <f t="shared" si="12"/>
        <v>23</v>
      </c>
      <c r="BA76" s="147">
        <f t="shared" si="13"/>
        <v>58</v>
      </c>
      <c r="BB76" s="148">
        <f t="shared" si="14"/>
        <v>33</v>
      </c>
      <c r="BC76" s="149">
        <f t="shared" si="15"/>
        <v>29.93939394</v>
      </c>
      <c r="BD76" s="150">
        <f t="shared" si="16"/>
        <v>1</v>
      </c>
      <c r="BE76" s="151">
        <f t="shared" si="17"/>
        <v>58</v>
      </c>
      <c r="BF76" s="194" t="s">
        <v>125</v>
      </c>
      <c r="BG76" s="174">
        <v>132</v>
      </c>
      <c r="BH76" s="15">
        <v>126</v>
      </c>
      <c r="BI76" s="187">
        <f aca="true" t="shared" si="267" ref="BI76:CJ76">SUM(S76)/(S$303/1000)</f>
        <v>7.73865458</v>
      </c>
      <c r="BJ76" s="155">
        <f t="shared" si="267"/>
        <v>13.27014218</v>
      </c>
      <c r="BK76" s="155">
        <f t="shared" si="267"/>
        <v>14.47876448</v>
      </c>
      <c r="BL76" s="155">
        <f t="shared" si="267"/>
        <v>19.7693575</v>
      </c>
      <c r="BM76" s="155">
        <f t="shared" si="267"/>
        <v>15.92920354</v>
      </c>
      <c r="BN76" s="155">
        <f t="shared" si="267"/>
        <v>29.43800178</v>
      </c>
      <c r="BO76" s="155">
        <f t="shared" si="267"/>
        <v>27.5862069</v>
      </c>
      <c r="BP76" s="155">
        <f t="shared" si="267"/>
        <v>35.8829084</v>
      </c>
      <c r="BQ76" s="155">
        <f t="shared" si="267"/>
        <v>23.54048964</v>
      </c>
      <c r="BR76" s="155">
        <f t="shared" si="267"/>
        <v>25.67629528</v>
      </c>
      <c r="BS76" s="155">
        <f t="shared" si="267"/>
        <v>36.20771796</v>
      </c>
      <c r="BT76" s="155">
        <f t="shared" si="267"/>
        <v>34.28571429</v>
      </c>
      <c r="BU76" s="155">
        <f t="shared" si="267"/>
        <v>34.18803419</v>
      </c>
      <c r="BV76" s="155">
        <f t="shared" si="267"/>
        <v>16.46413171</v>
      </c>
      <c r="BW76" s="155">
        <f t="shared" si="267"/>
        <v>30.57119871</v>
      </c>
      <c r="BX76" s="155">
        <f t="shared" si="267"/>
        <v>34.87020535</v>
      </c>
      <c r="BY76" s="155">
        <f t="shared" si="267"/>
        <v>24.02135231</v>
      </c>
      <c r="BZ76" s="155">
        <f t="shared" si="267"/>
        <v>35.64356436</v>
      </c>
      <c r="CA76" s="155">
        <f t="shared" si="267"/>
        <v>30.3403034</v>
      </c>
      <c r="CB76" s="155">
        <f t="shared" si="267"/>
        <v>35.54119548</v>
      </c>
      <c r="CC76" s="155">
        <f t="shared" si="267"/>
        <v>36.09576427</v>
      </c>
      <c r="CD76" s="155">
        <f t="shared" si="267"/>
        <v>17.65157329</v>
      </c>
      <c r="CE76" s="155">
        <f t="shared" si="267"/>
        <v>32.80399612</v>
      </c>
      <c r="CF76" s="155">
        <f t="shared" si="267"/>
        <v>26.08436429</v>
      </c>
      <c r="CG76" s="155">
        <f t="shared" si="267"/>
        <v>42.74134119</v>
      </c>
      <c r="CH76" s="155">
        <f t="shared" si="267"/>
        <v>32.9218107</v>
      </c>
      <c r="CI76" s="155">
        <f t="shared" si="267"/>
        <v>36.30175837</v>
      </c>
      <c r="CJ76" s="155">
        <f t="shared" si="267"/>
        <v>29.41620154</v>
      </c>
      <c r="CK76" s="155">
        <f aca="true" t="shared" si="268" ref="CK76:CL76">SUM(AU76)/(AU$302/1000)</f>
        <v>32.53544039</v>
      </c>
      <c r="CL76" s="155">
        <f t="shared" si="268"/>
        <v>39.61494276</v>
      </c>
      <c r="CM76" s="157">
        <f aca="true" t="shared" si="269" ref="CM76:DG76">AVERAGE(BJ76:BL76)</f>
        <v>15.83942138</v>
      </c>
      <c r="CN76" s="157">
        <f t="shared" si="269"/>
        <v>16.72577517</v>
      </c>
      <c r="CO76" s="157">
        <f t="shared" si="269"/>
        <v>21.71218761</v>
      </c>
      <c r="CP76" s="157">
        <f t="shared" si="269"/>
        <v>24.31780407</v>
      </c>
      <c r="CQ76" s="157">
        <f t="shared" si="269"/>
        <v>30.96903903</v>
      </c>
      <c r="CR76" s="157">
        <f t="shared" si="269"/>
        <v>29.00320165</v>
      </c>
      <c r="CS76" s="157">
        <f t="shared" si="269"/>
        <v>28.36656444</v>
      </c>
      <c r="CT76" s="157">
        <f t="shared" si="269"/>
        <v>28.47483429</v>
      </c>
      <c r="CU76" s="157">
        <f t="shared" si="269"/>
        <v>32.05657584</v>
      </c>
      <c r="CV76" s="157">
        <f t="shared" si="269"/>
        <v>34.89382214</v>
      </c>
      <c r="CW76" s="157">
        <f t="shared" si="269"/>
        <v>28.31262673</v>
      </c>
      <c r="CX76" s="157">
        <f t="shared" si="269"/>
        <v>27.07445487</v>
      </c>
      <c r="CY76" s="157">
        <f t="shared" si="269"/>
        <v>27.30184526</v>
      </c>
      <c r="CZ76" s="157">
        <f t="shared" si="269"/>
        <v>29.82091879</v>
      </c>
      <c r="DA76" s="157">
        <f t="shared" si="269"/>
        <v>31.51170734</v>
      </c>
      <c r="DB76" s="157">
        <f t="shared" si="269"/>
        <v>30.00174002</v>
      </c>
      <c r="DC76" s="157">
        <f t="shared" si="269"/>
        <v>33.84168775</v>
      </c>
      <c r="DD76" s="157">
        <f t="shared" si="269"/>
        <v>33.99242105</v>
      </c>
      <c r="DE76" s="157">
        <f t="shared" si="269"/>
        <v>29.76284435</v>
      </c>
      <c r="DF76" s="157">
        <f t="shared" si="269"/>
        <v>28.85044456</v>
      </c>
      <c r="DG76" s="157">
        <f t="shared" si="269"/>
        <v>25.51331123</v>
      </c>
      <c r="DH76" s="157">
        <f t="shared" si="193"/>
        <v>25.51331123</v>
      </c>
      <c r="DI76" s="157">
        <f aca="true" t="shared" si="270" ref="DI76:DM76">AVERAGE(CF76:CH76)</f>
        <v>33.91583873</v>
      </c>
      <c r="DJ76" s="157">
        <f t="shared" si="270"/>
        <v>37.32163675</v>
      </c>
      <c r="DK76" s="157">
        <f t="shared" si="270"/>
        <v>32.87992353</v>
      </c>
      <c r="DL76" s="157">
        <f t="shared" si="270"/>
        <v>32.75113343</v>
      </c>
      <c r="DM76" s="157">
        <f t="shared" si="270"/>
        <v>33.85552823</v>
      </c>
      <c r="DN76" s="195" t="s">
        <v>125</v>
      </c>
      <c r="DO76" s="160">
        <v>18</v>
      </c>
      <c r="DP76" s="160">
        <v>39.333333333333336</v>
      </c>
      <c r="DQ76" s="189">
        <v>0.45762711864406774</v>
      </c>
    </row>
    <row r="77" spans="1:121" ht="13.5" customHeight="1">
      <c r="A77" s="131">
        <v>1</v>
      </c>
      <c r="B77" s="193" t="s">
        <v>126</v>
      </c>
      <c r="C77" s="216"/>
      <c r="D77" s="216"/>
      <c r="E77" s="216"/>
      <c r="F77" s="216"/>
      <c r="G77" s="216"/>
      <c r="H77" s="216"/>
      <c r="I77" s="216">
        <v>1</v>
      </c>
      <c r="J77" s="216"/>
      <c r="K77" s="216"/>
      <c r="L77" s="216"/>
      <c r="M77" s="216">
        <v>2</v>
      </c>
      <c r="N77" s="216">
        <v>2</v>
      </c>
      <c r="O77" s="216"/>
      <c r="P77" s="216">
        <v>1</v>
      </c>
      <c r="Q77" s="216">
        <v>2</v>
      </c>
      <c r="R77" s="216">
        <v>4</v>
      </c>
      <c r="S77" s="217">
        <v>5</v>
      </c>
      <c r="T77" s="218">
        <v>7</v>
      </c>
      <c r="U77" s="218">
        <v>18</v>
      </c>
      <c r="V77" s="218">
        <v>8</v>
      </c>
      <c r="W77" s="218">
        <v>9</v>
      </c>
      <c r="X77" s="218">
        <v>7</v>
      </c>
      <c r="Y77" s="218">
        <v>4</v>
      </c>
      <c r="Z77" s="220">
        <v>7</v>
      </c>
      <c r="AA77" s="220">
        <v>2</v>
      </c>
      <c r="AB77" s="218">
        <v>5</v>
      </c>
      <c r="AC77" s="218">
        <v>3</v>
      </c>
      <c r="AD77" s="219">
        <v>5</v>
      </c>
      <c r="AE77" s="218">
        <v>3</v>
      </c>
      <c r="AF77" s="219">
        <v>4</v>
      </c>
      <c r="AG77" s="222">
        <v>5</v>
      </c>
      <c r="AH77" s="223">
        <v>3</v>
      </c>
      <c r="AI77" s="185">
        <v>3</v>
      </c>
      <c r="AJ77" s="185">
        <v>7</v>
      </c>
      <c r="AK77" s="185">
        <v>4</v>
      </c>
      <c r="AL77" s="185">
        <v>3</v>
      </c>
      <c r="AM77" s="185">
        <v>5</v>
      </c>
      <c r="AN77" s="225">
        <v>0</v>
      </c>
      <c r="AO77" s="225">
        <v>0</v>
      </c>
      <c r="AP77" s="225">
        <v>0</v>
      </c>
      <c r="AQ77" s="225">
        <v>1</v>
      </c>
      <c r="AR77" s="142"/>
      <c r="AS77" s="142">
        <v>1</v>
      </c>
      <c r="AT77" s="142"/>
      <c r="AU77" s="143">
        <v>0</v>
      </c>
      <c r="AV77" s="143">
        <v>0</v>
      </c>
      <c r="AW77" s="143"/>
      <c r="AX77" s="130">
        <f t="shared" si="0"/>
        <v>4</v>
      </c>
      <c r="AY77" s="145">
        <f t="shared" si="11"/>
        <v>1.25</v>
      </c>
      <c r="AZ77" s="146">
        <f t="shared" si="12"/>
        <v>0</v>
      </c>
      <c r="BA77" s="147">
        <f t="shared" si="13"/>
        <v>5</v>
      </c>
      <c r="BB77" s="148">
        <f t="shared" si="14"/>
        <v>29</v>
      </c>
      <c r="BC77" s="149">
        <f t="shared" si="15"/>
        <v>3.96969697</v>
      </c>
      <c r="BD77" s="150">
        <f t="shared" si="16"/>
        <v>0</v>
      </c>
      <c r="BE77" s="151">
        <f t="shared" si="17"/>
        <v>18</v>
      </c>
      <c r="BF77" s="194" t="s">
        <v>126</v>
      </c>
      <c r="BG77" s="174">
        <v>153</v>
      </c>
      <c r="BH77" s="15">
        <v>163</v>
      </c>
      <c r="BI77" s="187">
        <f aca="true" t="shared" si="271" ref="BI77:CJ77">SUM(S77)/(S$303/1000)</f>
        <v>5.527610414</v>
      </c>
      <c r="BJ77" s="155">
        <f t="shared" si="271"/>
        <v>6.63507109</v>
      </c>
      <c r="BK77" s="155">
        <f t="shared" si="271"/>
        <v>17.37451737</v>
      </c>
      <c r="BL77" s="155">
        <f t="shared" si="271"/>
        <v>7.531183808</v>
      </c>
      <c r="BM77" s="155">
        <f t="shared" si="271"/>
        <v>7.96460177</v>
      </c>
      <c r="BN77" s="155">
        <f t="shared" si="271"/>
        <v>6.244424621</v>
      </c>
      <c r="BO77" s="155">
        <f t="shared" si="271"/>
        <v>3.9408867</v>
      </c>
      <c r="BP77" s="155">
        <f t="shared" si="271"/>
        <v>6.610009443</v>
      </c>
      <c r="BQ77" s="155">
        <f t="shared" si="271"/>
        <v>1.883239171</v>
      </c>
      <c r="BR77" s="155">
        <f t="shared" si="271"/>
        <v>4.585052728</v>
      </c>
      <c r="BS77" s="155">
        <f t="shared" si="271"/>
        <v>2.85850405</v>
      </c>
      <c r="BT77" s="155">
        <f t="shared" si="271"/>
        <v>5.194805195</v>
      </c>
      <c r="BU77" s="155">
        <f t="shared" si="271"/>
        <v>2.564102564</v>
      </c>
      <c r="BV77" s="155">
        <f t="shared" si="271"/>
        <v>3.136025088</v>
      </c>
      <c r="BW77" s="155">
        <f t="shared" si="271"/>
        <v>4.022526146</v>
      </c>
      <c r="BX77" s="155">
        <f t="shared" si="271"/>
        <v>2.324680356</v>
      </c>
      <c r="BY77" s="155">
        <f t="shared" si="271"/>
        <v>2.669039146</v>
      </c>
      <c r="BZ77" s="155">
        <f t="shared" si="271"/>
        <v>5.544554455</v>
      </c>
      <c r="CA77" s="155">
        <f t="shared" si="271"/>
        <v>3.2800328</v>
      </c>
      <c r="CB77" s="155">
        <f t="shared" si="271"/>
        <v>2.423263328</v>
      </c>
      <c r="CC77" s="155">
        <f t="shared" si="271"/>
        <v>3.683241252</v>
      </c>
      <c r="CD77" s="155">
        <f t="shared" si="271"/>
        <v>0</v>
      </c>
      <c r="CE77" s="155">
        <f t="shared" si="271"/>
        <v>0</v>
      </c>
      <c r="CF77" s="155">
        <f t="shared" si="271"/>
        <v>0</v>
      </c>
      <c r="CG77" s="155">
        <f t="shared" si="271"/>
        <v>0.7369196758</v>
      </c>
      <c r="CH77" s="155">
        <f t="shared" si="271"/>
        <v>0</v>
      </c>
      <c r="CI77" s="155">
        <f t="shared" si="271"/>
        <v>0.7562866326</v>
      </c>
      <c r="CJ77" s="155">
        <f t="shared" si="271"/>
        <v>0</v>
      </c>
      <c r="CK77" s="155">
        <f aca="true" t="shared" si="272" ref="CK77:CL77">SUM(AU77)/(AU$302/1000)</f>
        <v>0</v>
      </c>
      <c r="CL77" s="155">
        <f t="shared" si="272"/>
        <v>0</v>
      </c>
      <c r="CM77" s="157">
        <f aca="true" t="shared" si="273" ref="CM77:DG77">AVERAGE(BJ77:BL77)</f>
        <v>10.51359076</v>
      </c>
      <c r="CN77" s="157">
        <f t="shared" si="273"/>
        <v>10.95676765</v>
      </c>
      <c r="CO77" s="157">
        <f t="shared" si="273"/>
        <v>7.246736733</v>
      </c>
      <c r="CP77" s="157">
        <f t="shared" si="273"/>
        <v>6.04997103</v>
      </c>
      <c r="CQ77" s="157">
        <f t="shared" si="273"/>
        <v>5.598440254</v>
      </c>
      <c r="CR77" s="157">
        <f t="shared" si="273"/>
        <v>4.144711771</v>
      </c>
      <c r="CS77" s="157">
        <f t="shared" si="273"/>
        <v>4.359433781</v>
      </c>
      <c r="CT77" s="157">
        <f t="shared" si="273"/>
        <v>3.108931983</v>
      </c>
      <c r="CU77" s="157">
        <f t="shared" si="273"/>
        <v>4.212787324</v>
      </c>
      <c r="CV77" s="157">
        <f t="shared" si="273"/>
        <v>3.539137269</v>
      </c>
      <c r="CW77" s="157">
        <f t="shared" si="273"/>
        <v>3.631644282</v>
      </c>
      <c r="CX77" s="157">
        <f t="shared" si="273"/>
        <v>3.2408846</v>
      </c>
      <c r="CY77" s="157">
        <f t="shared" si="273"/>
        <v>3.161077197</v>
      </c>
      <c r="CZ77" s="157">
        <f t="shared" si="273"/>
        <v>3.005415216</v>
      </c>
      <c r="DA77" s="157">
        <f t="shared" si="273"/>
        <v>3.512757986</v>
      </c>
      <c r="DB77" s="157">
        <f t="shared" si="273"/>
        <v>3.831208801</v>
      </c>
      <c r="DC77" s="157">
        <f t="shared" si="273"/>
        <v>3.749283528</v>
      </c>
      <c r="DD77" s="157">
        <f t="shared" si="273"/>
        <v>3.128845794</v>
      </c>
      <c r="DE77" s="157">
        <f t="shared" si="273"/>
        <v>2.035501527</v>
      </c>
      <c r="DF77" s="157">
        <f t="shared" si="273"/>
        <v>1.227747084</v>
      </c>
      <c r="DG77" s="157">
        <f t="shared" si="273"/>
        <v>0</v>
      </c>
      <c r="DH77" s="157">
        <f t="shared" si="193"/>
        <v>0</v>
      </c>
      <c r="DI77" s="157">
        <f aca="true" t="shared" si="274" ref="DI77:DM77">AVERAGE(CF77:CH77)</f>
        <v>0.2456398919</v>
      </c>
      <c r="DJ77" s="157">
        <f t="shared" si="274"/>
        <v>0.4977354361</v>
      </c>
      <c r="DK77" s="157">
        <f t="shared" si="274"/>
        <v>0.2520955442</v>
      </c>
      <c r="DL77" s="157">
        <f t="shared" si="274"/>
        <v>0.2520955442</v>
      </c>
      <c r="DM77" s="157">
        <f t="shared" si="274"/>
        <v>0</v>
      </c>
      <c r="DN77" s="195" t="s">
        <v>126</v>
      </c>
      <c r="DO77" s="160">
        <v>9</v>
      </c>
      <c r="DP77" s="160">
        <v>4.166666666666667</v>
      </c>
      <c r="DQ77" s="189">
        <v>2.1599999999999997</v>
      </c>
    </row>
    <row r="78" spans="1:128" ht="13.5" customHeight="1">
      <c r="A78" s="197"/>
      <c r="B78" s="198" t="s">
        <v>127</v>
      </c>
      <c r="C78" s="268"/>
      <c r="D78" s="268"/>
      <c r="E78" s="268"/>
      <c r="F78" s="268"/>
      <c r="G78" s="268"/>
      <c r="H78" s="268"/>
      <c r="I78" s="268"/>
      <c r="J78" s="268"/>
      <c r="K78" s="268"/>
      <c r="L78" s="268"/>
      <c r="M78" s="268"/>
      <c r="N78" s="268"/>
      <c r="O78" s="268"/>
      <c r="P78" s="268"/>
      <c r="Q78" s="268"/>
      <c r="R78" s="268"/>
      <c r="S78" s="200"/>
      <c r="T78" s="201"/>
      <c r="U78" s="201"/>
      <c r="V78" s="201"/>
      <c r="W78" s="201"/>
      <c r="X78" s="201"/>
      <c r="Y78" s="201"/>
      <c r="Z78" s="202"/>
      <c r="AA78" s="202"/>
      <c r="AB78" s="201"/>
      <c r="AC78" s="201"/>
      <c r="AD78" s="201"/>
      <c r="AE78" s="201"/>
      <c r="AF78" s="201">
        <v>1</v>
      </c>
      <c r="AG78" s="225">
        <v>0</v>
      </c>
      <c r="AH78" s="225">
        <v>0</v>
      </c>
      <c r="AI78" s="225">
        <v>0</v>
      </c>
      <c r="AJ78" s="225">
        <v>0</v>
      </c>
      <c r="AK78" s="225">
        <v>0</v>
      </c>
      <c r="AL78" s="225">
        <v>0</v>
      </c>
      <c r="AM78" s="225">
        <v>0</v>
      </c>
      <c r="AN78" s="225">
        <v>0</v>
      </c>
      <c r="AO78" s="225">
        <v>0</v>
      </c>
      <c r="AP78" s="206">
        <v>1</v>
      </c>
      <c r="AQ78" s="225">
        <v>0</v>
      </c>
      <c r="AR78" s="142"/>
      <c r="AS78" s="142"/>
      <c r="AT78" s="142">
        <v>0</v>
      </c>
      <c r="AU78" s="143">
        <v>0</v>
      </c>
      <c r="AV78" s="143">
        <v>1</v>
      </c>
      <c r="AW78" s="143"/>
      <c r="AX78" s="130">
        <f t="shared" si="0"/>
        <v>1</v>
      </c>
      <c r="AY78" s="145">
        <f t="shared" si="11"/>
        <v>0.125</v>
      </c>
      <c r="AZ78" s="146">
        <f t="shared" si="12"/>
        <v>0</v>
      </c>
      <c r="BA78" s="147">
        <f t="shared" si="13"/>
        <v>1</v>
      </c>
      <c r="BB78" s="148">
        <f t="shared" si="14"/>
        <v>2</v>
      </c>
      <c r="BC78" s="149">
        <f t="shared" si="15"/>
        <v>0.1428571429</v>
      </c>
      <c r="BD78" s="150">
        <f t="shared" si="16"/>
        <v>0</v>
      </c>
      <c r="BE78" s="151">
        <f t="shared" si="17"/>
        <v>1</v>
      </c>
      <c r="BF78" s="207" t="s">
        <v>128</v>
      </c>
      <c r="BG78" s="208">
        <v>238</v>
      </c>
      <c r="BH78" s="209">
        <v>240</v>
      </c>
      <c r="BI78" s="210">
        <f aca="true" t="shared" si="275" ref="BI78:CJ78">SUM(S78)/(S$303/1000)</f>
        <v>0</v>
      </c>
      <c r="BJ78" s="211">
        <f t="shared" si="275"/>
        <v>0</v>
      </c>
      <c r="BK78" s="211">
        <f t="shared" si="275"/>
        <v>0</v>
      </c>
      <c r="BL78" s="211">
        <f t="shared" si="275"/>
        <v>0</v>
      </c>
      <c r="BM78" s="211">
        <f t="shared" si="275"/>
        <v>0</v>
      </c>
      <c r="BN78" s="211">
        <f t="shared" si="275"/>
        <v>0</v>
      </c>
      <c r="BO78" s="211">
        <f t="shared" si="275"/>
        <v>0</v>
      </c>
      <c r="BP78" s="211">
        <f t="shared" si="275"/>
        <v>0</v>
      </c>
      <c r="BQ78" s="211">
        <f t="shared" si="275"/>
        <v>0</v>
      </c>
      <c r="BR78" s="211">
        <f t="shared" si="275"/>
        <v>0</v>
      </c>
      <c r="BS78" s="211">
        <f t="shared" si="275"/>
        <v>0</v>
      </c>
      <c r="BT78" s="211">
        <f t="shared" si="275"/>
        <v>0</v>
      </c>
      <c r="BU78" s="211">
        <f t="shared" si="275"/>
        <v>0</v>
      </c>
      <c r="BV78" s="211">
        <f t="shared" si="275"/>
        <v>0.7840062721</v>
      </c>
      <c r="BW78" s="211">
        <f t="shared" si="275"/>
        <v>0</v>
      </c>
      <c r="BX78" s="211">
        <f t="shared" si="275"/>
        <v>0</v>
      </c>
      <c r="BY78" s="211">
        <f t="shared" si="275"/>
        <v>0</v>
      </c>
      <c r="BZ78" s="211">
        <f t="shared" si="275"/>
        <v>0</v>
      </c>
      <c r="CA78" s="211">
        <f t="shared" si="275"/>
        <v>0</v>
      </c>
      <c r="CB78" s="211">
        <f t="shared" si="275"/>
        <v>0</v>
      </c>
      <c r="CC78" s="211">
        <f t="shared" si="275"/>
        <v>0</v>
      </c>
      <c r="CD78" s="211">
        <f t="shared" si="275"/>
        <v>0</v>
      </c>
      <c r="CE78" s="211">
        <f t="shared" si="275"/>
        <v>0</v>
      </c>
      <c r="CF78" s="211">
        <f t="shared" si="275"/>
        <v>0.7452675511</v>
      </c>
      <c r="CG78" s="155">
        <f t="shared" si="275"/>
        <v>0</v>
      </c>
      <c r="CH78" s="155">
        <f t="shared" si="275"/>
        <v>0</v>
      </c>
      <c r="CI78" s="155">
        <f t="shared" si="275"/>
        <v>0</v>
      </c>
      <c r="CJ78" s="155">
        <f t="shared" si="275"/>
        <v>0</v>
      </c>
      <c r="CK78" s="155">
        <f aca="true" t="shared" si="276" ref="CK78:CL78">SUM(AU78)/(AU$302/1000)</f>
        <v>0</v>
      </c>
      <c r="CL78" s="155">
        <f t="shared" si="276"/>
        <v>0.7922988551</v>
      </c>
      <c r="CM78" s="212">
        <f aca="true" t="shared" si="277" ref="CM78:DG78">AVERAGE(BJ78:BL78)</f>
        <v>0</v>
      </c>
      <c r="CN78" s="212">
        <f t="shared" si="277"/>
        <v>0</v>
      </c>
      <c r="CO78" s="212">
        <f t="shared" si="277"/>
        <v>0</v>
      </c>
      <c r="CP78" s="212">
        <f t="shared" si="277"/>
        <v>0</v>
      </c>
      <c r="CQ78" s="212">
        <f t="shared" si="277"/>
        <v>0</v>
      </c>
      <c r="CR78" s="212">
        <f t="shared" si="277"/>
        <v>0</v>
      </c>
      <c r="CS78" s="212">
        <f t="shared" si="277"/>
        <v>0</v>
      </c>
      <c r="CT78" s="212">
        <f t="shared" si="277"/>
        <v>0</v>
      </c>
      <c r="CU78" s="212">
        <f t="shared" si="277"/>
        <v>0</v>
      </c>
      <c r="CV78" s="212">
        <f t="shared" si="277"/>
        <v>0</v>
      </c>
      <c r="CW78" s="212">
        <f t="shared" si="277"/>
        <v>0.261335424</v>
      </c>
      <c r="CX78" s="212">
        <f t="shared" si="277"/>
        <v>0.261335424</v>
      </c>
      <c r="CY78" s="212">
        <f t="shared" si="277"/>
        <v>0.261335424</v>
      </c>
      <c r="CZ78" s="212">
        <f t="shared" si="277"/>
        <v>0</v>
      </c>
      <c r="DA78" s="212">
        <f t="shared" si="277"/>
        <v>0</v>
      </c>
      <c r="DB78" s="212">
        <f t="shared" si="277"/>
        <v>0</v>
      </c>
      <c r="DC78" s="212">
        <f t="shared" si="277"/>
        <v>0</v>
      </c>
      <c r="DD78" s="212">
        <f t="shared" si="277"/>
        <v>0</v>
      </c>
      <c r="DE78" s="212">
        <f t="shared" si="277"/>
        <v>0</v>
      </c>
      <c r="DF78" s="212">
        <f t="shared" si="277"/>
        <v>0</v>
      </c>
      <c r="DG78" s="212">
        <f t="shared" si="277"/>
        <v>0.248422517</v>
      </c>
      <c r="DH78" s="212">
        <f t="shared" si="193"/>
        <v>0.248422517</v>
      </c>
      <c r="DI78" s="157">
        <f aca="true" t="shared" si="278" ref="DI78:DM78">AVERAGE(CF78:CH78)</f>
        <v>0.248422517</v>
      </c>
      <c r="DJ78" s="157">
        <f t="shared" si="278"/>
        <v>0</v>
      </c>
      <c r="DK78" s="157">
        <f t="shared" si="278"/>
        <v>0</v>
      </c>
      <c r="DL78" s="157">
        <f t="shared" si="278"/>
        <v>0</v>
      </c>
      <c r="DM78" s="157">
        <f t="shared" si="278"/>
        <v>0.2640996184</v>
      </c>
      <c r="DN78" s="207" t="s">
        <v>128</v>
      </c>
      <c r="DO78" s="215"/>
      <c r="DP78" s="215"/>
      <c r="DQ78" s="269"/>
      <c r="DR78" s="215"/>
      <c r="DS78" s="215"/>
      <c r="DT78" s="215"/>
      <c r="DU78" s="215"/>
      <c r="DV78" s="215"/>
      <c r="DW78" s="215"/>
      <c r="DX78" s="215"/>
    </row>
    <row r="79" spans="1:121" ht="13.5" customHeight="1">
      <c r="A79" s="131">
        <v>1</v>
      </c>
      <c r="B79" s="193" t="s">
        <v>129</v>
      </c>
      <c r="C79" s="216"/>
      <c r="D79" s="216"/>
      <c r="E79" s="216">
        <v>2</v>
      </c>
      <c r="F79" s="216">
        <v>2</v>
      </c>
      <c r="G79" s="216">
        <v>1</v>
      </c>
      <c r="H79" s="216">
        <v>1</v>
      </c>
      <c r="I79" s="216">
        <v>1</v>
      </c>
      <c r="J79" s="216"/>
      <c r="K79" s="216"/>
      <c r="L79" s="216"/>
      <c r="M79" s="216">
        <v>2</v>
      </c>
      <c r="N79" s="216">
        <v>2</v>
      </c>
      <c r="O79" s="216"/>
      <c r="P79" s="216">
        <v>1</v>
      </c>
      <c r="Q79" s="216"/>
      <c r="R79" s="216">
        <v>1</v>
      </c>
      <c r="S79" s="217">
        <v>22</v>
      </c>
      <c r="T79" s="218">
        <v>28</v>
      </c>
      <c r="U79" s="218">
        <v>31</v>
      </c>
      <c r="V79" s="218">
        <v>28</v>
      </c>
      <c r="W79" s="218">
        <v>30</v>
      </c>
      <c r="X79" s="218">
        <v>25</v>
      </c>
      <c r="Y79" s="218">
        <v>29</v>
      </c>
      <c r="Z79" s="220">
        <v>36</v>
      </c>
      <c r="AA79" s="220">
        <v>47</v>
      </c>
      <c r="AB79" s="218">
        <v>40</v>
      </c>
      <c r="AC79" s="218">
        <v>44</v>
      </c>
      <c r="AD79" s="219">
        <v>32</v>
      </c>
      <c r="AE79" s="218">
        <v>40</v>
      </c>
      <c r="AF79" s="219">
        <v>43</v>
      </c>
      <c r="AG79" s="222">
        <v>51</v>
      </c>
      <c r="AH79" s="223">
        <v>57</v>
      </c>
      <c r="AI79" s="185">
        <v>55</v>
      </c>
      <c r="AJ79" s="185">
        <v>82</v>
      </c>
      <c r="AK79" s="185">
        <v>95</v>
      </c>
      <c r="AL79" s="185">
        <v>75</v>
      </c>
      <c r="AM79" s="185">
        <v>120</v>
      </c>
      <c r="AN79" s="185">
        <v>98</v>
      </c>
      <c r="AO79" s="228">
        <v>135</v>
      </c>
      <c r="AP79" s="230">
        <v>114</v>
      </c>
      <c r="AQ79" s="230">
        <v>96</v>
      </c>
      <c r="AR79" s="142">
        <v>124</v>
      </c>
      <c r="AS79" s="142">
        <v>121</v>
      </c>
      <c r="AT79" s="142">
        <v>154</v>
      </c>
      <c r="AU79" s="143">
        <v>177</v>
      </c>
      <c r="AV79" s="143">
        <v>160</v>
      </c>
      <c r="AW79" s="143"/>
      <c r="AX79" s="130">
        <f t="shared" si="0"/>
        <v>10</v>
      </c>
      <c r="AY79" s="145">
        <f t="shared" si="11"/>
        <v>121.4</v>
      </c>
      <c r="AZ79" s="146">
        <f t="shared" si="12"/>
        <v>75</v>
      </c>
      <c r="BA79" s="147">
        <f t="shared" si="13"/>
        <v>177</v>
      </c>
      <c r="BB79" s="148">
        <f t="shared" si="14"/>
        <v>38</v>
      </c>
      <c r="BC79" s="149">
        <f t="shared" si="15"/>
        <v>53.73684211</v>
      </c>
      <c r="BD79" s="150">
        <f t="shared" si="16"/>
        <v>1</v>
      </c>
      <c r="BE79" s="151">
        <f t="shared" si="17"/>
        <v>177</v>
      </c>
      <c r="BF79" s="194" t="s">
        <v>129</v>
      </c>
      <c r="BG79" s="174">
        <v>122</v>
      </c>
      <c r="BH79" s="15">
        <v>111</v>
      </c>
      <c r="BI79" s="187">
        <f aca="true" t="shared" si="279" ref="BI79:CJ79">SUM(S79)/(S$303/1000)</f>
        <v>24.32148582</v>
      </c>
      <c r="BJ79" s="155">
        <f t="shared" si="279"/>
        <v>26.54028436</v>
      </c>
      <c r="BK79" s="155">
        <f t="shared" si="279"/>
        <v>29.92277992</v>
      </c>
      <c r="BL79" s="155">
        <f t="shared" si="279"/>
        <v>26.35914333</v>
      </c>
      <c r="BM79" s="155">
        <f t="shared" si="279"/>
        <v>26.54867257</v>
      </c>
      <c r="BN79" s="155">
        <f t="shared" si="279"/>
        <v>22.3015165</v>
      </c>
      <c r="BO79" s="155">
        <f t="shared" si="279"/>
        <v>28.57142857</v>
      </c>
      <c r="BP79" s="155">
        <f t="shared" si="279"/>
        <v>33.99433428</v>
      </c>
      <c r="BQ79" s="155">
        <f t="shared" si="279"/>
        <v>44.25612053</v>
      </c>
      <c r="BR79" s="155">
        <f t="shared" si="279"/>
        <v>36.68042182</v>
      </c>
      <c r="BS79" s="155">
        <f t="shared" si="279"/>
        <v>41.92472606</v>
      </c>
      <c r="BT79" s="155">
        <f t="shared" si="279"/>
        <v>33.24675325</v>
      </c>
      <c r="BU79" s="155">
        <f t="shared" si="279"/>
        <v>34.18803419</v>
      </c>
      <c r="BV79" s="155">
        <f t="shared" si="279"/>
        <v>33.7122697</v>
      </c>
      <c r="BW79" s="155">
        <f t="shared" si="279"/>
        <v>41.02976669</v>
      </c>
      <c r="BX79" s="155">
        <f t="shared" si="279"/>
        <v>44.16892677</v>
      </c>
      <c r="BY79" s="155">
        <f t="shared" si="279"/>
        <v>48.93238434</v>
      </c>
      <c r="BZ79" s="155">
        <f t="shared" si="279"/>
        <v>64.95049505</v>
      </c>
      <c r="CA79" s="155">
        <f t="shared" si="279"/>
        <v>77.90077901</v>
      </c>
      <c r="CB79" s="155">
        <f t="shared" si="279"/>
        <v>60.5815832</v>
      </c>
      <c r="CC79" s="155">
        <f t="shared" si="279"/>
        <v>88.39779006</v>
      </c>
      <c r="CD79" s="155">
        <f t="shared" si="279"/>
        <v>75.21105142</v>
      </c>
      <c r="CE79" s="155">
        <f t="shared" si="279"/>
        <v>100.6486245</v>
      </c>
      <c r="CF79" s="155">
        <f t="shared" si="279"/>
        <v>84.96050082</v>
      </c>
      <c r="CG79" s="155">
        <f t="shared" si="279"/>
        <v>70.74428887</v>
      </c>
      <c r="CH79" s="155">
        <f t="shared" si="279"/>
        <v>92.77964834</v>
      </c>
      <c r="CI79" s="155">
        <f t="shared" si="279"/>
        <v>91.51068255</v>
      </c>
      <c r="CJ79" s="155">
        <f t="shared" si="279"/>
        <v>116.156283</v>
      </c>
      <c r="CK79" s="155">
        <f aca="true" t="shared" si="280" ref="CK79:CL79">SUM(AU79)/(AU$302/1000)</f>
        <v>117.5259786</v>
      </c>
      <c r="CL79" s="155">
        <f t="shared" si="280"/>
        <v>126.7678168</v>
      </c>
      <c r="CM79" s="157">
        <f aca="true" t="shared" si="281" ref="CM79:DG79">AVERAGE(BJ79:BL79)</f>
        <v>27.60740254</v>
      </c>
      <c r="CN79" s="157">
        <f t="shared" si="281"/>
        <v>27.61019861</v>
      </c>
      <c r="CO79" s="157">
        <f t="shared" si="281"/>
        <v>25.06977747</v>
      </c>
      <c r="CP79" s="157">
        <f t="shared" si="281"/>
        <v>25.80720588</v>
      </c>
      <c r="CQ79" s="157">
        <f t="shared" si="281"/>
        <v>28.28909312</v>
      </c>
      <c r="CR79" s="157">
        <f t="shared" si="281"/>
        <v>35.60729446</v>
      </c>
      <c r="CS79" s="157">
        <f t="shared" si="281"/>
        <v>38.31029221</v>
      </c>
      <c r="CT79" s="157">
        <f t="shared" si="281"/>
        <v>40.95375614</v>
      </c>
      <c r="CU79" s="157">
        <f t="shared" si="281"/>
        <v>37.28396704</v>
      </c>
      <c r="CV79" s="157">
        <f t="shared" si="281"/>
        <v>36.45317116</v>
      </c>
      <c r="CW79" s="157">
        <f t="shared" si="281"/>
        <v>33.71568571</v>
      </c>
      <c r="CX79" s="157">
        <f t="shared" si="281"/>
        <v>36.31002353</v>
      </c>
      <c r="CY79" s="157">
        <f t="shared" si="281"/>
        <v>39.63698772</v>
      </c>
      <c r="CZ79" s="157">
        <f t="shared" si="281"/>
        <v>44.71035927</v>
      </c>
      <c r="DA79" s="157">
        <f t="shared" si="281"/>
        <v>52.68393539</v>
      </c>
      <c r="DB79" s="157">
        <f t="shared" si="281"/>
        <v>63.92788613</v>
      </c>
      <c r="DC79" s="157">
        <f t="shared" si="281"/>
        <v>67.81095242</v>
      </c>
      <c r="DD79" s="157">
        <f t="shared" si="281"/>
        <v>75.62671742</v>
      </c>
      <c r="DE79" s="157">
        <f t="shared" si="281"/>
        <v>74.73014156</v>
      </c>
      <c r="DF79" s="157">
        <f t="shared" si="281"/>
        <v>88.08582198</v>
      </c>
      <c r="DG79" s="157">
        <f t="shared" si="281"/>
        <v>86.9400589</v>
      </c>
      <c r="DH79" s="157">
        <f t="shared" si="193"/>
        <v>86.9400589</v>
      </c>
      <c r="DI79" s="157">
        <f aca="true" t="shared" si="282" ref="DI79:DM79">AVERAGE(CF79:CH79)</f>
        <v>82.82814601</v>
      </c>
      <c r="DJ79" s="157">
        <f t="shared" si="282"/>
        <v>85.01153992</v>
      </c>
      <c r="DK79" s="157">
        <f t="shared" si="282"/>
        <v>100.1488713</v>
      </c>
      <c r="DL79" s="157">
        <f t="shared" si="282"/>
        <v>108.397648</v>
      </c>
      <c r="DM79" s="157">
        <f t="shared" si="282"/>
        <v>120.1500261</v>
      </c>
      <c r="DN79" s="195" t="s">
        <v>129</v>
      </c>
      <c r="DO79" s="160">
        <v>27.333333333333332</v>
      </c>
      <c r="DP79" s="160">
        <v>69.16666666666667</v>
      </c>
      <c r="DQ79" s="161">
        <v>0.3951807228915662</v>
      </c>
    </row>
    <row r="80" spans="1:121" ht="13.5" customHeight="1">
      <c r="A80" s="131">
        <v>1</v>
      </c>
      <c r="B80" s="193" t="s">
        <v>130</v>
      </c>
      <c r="C80" s="216">
        <v>1</v>
      </c>
      <c r="D80" s="216">
        <v>8</v>
      </c>
      <c r="E80" s="216">
        <v>4</v>
      </c>
      <c r="F80" s="216">
        <v>8</v>
      </c>
      <c r="G80" s="216">
        <v>9</v>
      </c>
      <c r="H80" s="216">
        <v>5</v>
      </c>
      <c r="I80" s="216">
        <v>8</v>
      </c>
      <c r="J80" s="216">
        <v>7</v>
      </c>
      <c r="K80" s="216">
        <v>8</v>
      </c>
      <c r="L80" s="216">
        <v>9</v>
      </c>
      <c r="M80" s="216">
        <v>9</v>
      </c>
      <c r="N80" s="216">
        <v>18</v>
      </c>
      <c r="O80" s="216">
        <v>9</v>
      </c>
      <c r="P80" s="216">
        <v>11</v>
      </c>
      <c r="Q80" s="216">
        <v>8</v>
      </c>
      <c r="R80" s="216">
        <v>8</v>
      </c>
      <c r="S80" s="217">
        <v>22</v>
      </c>
      <c r="T80" s="218">
        <v>39</v>
      </c>
      <c r="U80" s="218">
        <v>49</v>
      </c>
      <c r="V80" s="218">
        <v>52</v>
      </c>
      <c r="W80" s="218">
        <v>53</v>
      </c>
      <c r="X80" s="218">
        <v>46</v>
      </c>
      <c r="Y80" s="218">
        <v>48</v>
      </c>
      <c r="Z80" s="220">
        <v>61</v>
      </c>
      <c r="AA80" s="220">
        <v>55</v>
      </c>
      <c r="AB80" s="218">
        <v>62</v>
      </c>
      <c r="AC80" s="218">
        <v>66</v>
      </c>
      <c r="AD80" s="219">
        <v>53</v>
      </c>
      <c r="AE80" s="218">
        <v>62</v>
      </c>
      <c r="AF80" s="219">
        <v>64</v>
      </c>
      <c r="AG80" s="222">
        <v>59</v>
      </c>
      <c r="AH80" s="223">
        <v>49</v>
      </c>
      <c r="AI80" s="185">
        <v>45</v>
      </c>
      <c r="AJ80" s="185">
        <v>60</v>
      </c>
      <c r="AK80" s="185">
        <v>54</v>
      </c>
      <c r="AL80" s="185">
        <v>51</v>
      </c>
      <c r="AM80" s="185">
        <v>64</v>
      </c>
      <c r="AN80" s="185">
        <v>66</v>
      </c>
      <c r="AO80" s="228">
        <v>80</v>
      </c>
      <c r="AP80" s="230">
        <v>79</v>
      </c>
      <c r="AQ80" s="225">
        <v>96</v>
      </c>
      <c r="AR80" s="142">
        <v>69</v>
      </c>
      <c r="AS80" s="142">
        <v>74</v>
      </c>
      <c r="AT80" s="142">
        <v>64</v>
      </c>
      <c r="AU80" s="143">
        <v>66</v>
      </c>
      <c r="AV80" s="143">
        <v>49</v>
      </c>
      <c r="AW80" s="143"/>
      <c r="AX80" s="130">
        <f t="shared" si="0"/>
        <v>10</v>
      </c>
      <c r="AY80" s="145">
        <f t="shared" si="11"/>
        <v>70.9</v>
      </c>
      <c r="AZ80" s="146">
        <f t="shared" si="12"/>
        <v>51</v>
      </c>
      <c r="BA80" s="147">
        <f t="shared" si="13"/>
        <v>96</v>
      </c>
      <c r="BB80" s="148">
        <f t="shared" si="14"/>
        <v>45</v>
      </c>
      <c r="BC80" s="149">
        <f t="shared" si="15"/>
        <v>40.84444444</v>
      </c>
      <c r="BD80" s="150">
        <f t="shared" si="16"/>
        <v>1</v>
      </c>
      <c r="BE80" s="151">
        <f t="shared" si="17"/>
        <v>96</v>
      </c>
      <c r="BF80" s="194" t="s">
        <v>130</v>
      </c>
      <c r="BG80" s="174">
        <v>111</v>
      </c>
      <c r="BH80" s="15">
        <v>117</v>
      </c>
      <c r="BI80" s="187">
        <f aca="true" t="shared" si="283" ref="BI80:CJ80">SUM(S80)/(S$303/1000)</f>
        <v>24.32148582</v>
      </c>
      <c r="BJ80" s="155">
        <f t="shared" si="283"/>
        <v>36.96682464</v>
      </c>
      <c r="BK80" s="155">
        <f t="shared" si="283"/>
        <v>47.2972973</v>
      </c>
      <c r="BL80" s="155">
        <f t="shared" si="283"/>
        <v>48.95269475</v>
      </c>
      <c r="BM80" s="155">
        <f t="shared" si="283"/>
        <v>46.90265487</v>
      </c>
      <c r="BN80" s="155">
        <f t="shared" si="283"/>
        <v>41.03479037</v>
      </c>
      <c r="BO80" s="155">
        <f t="shared" si="283"/>
        <v>47.29064039</v>
      </c>
      <c r="BP80" s="155">
        <f t="shared" si="283"/>
        <v>57.60151086</v>
      </c>
      <c r="BQ80" s="155">
        <f t="shared" si="283"/>
        <v>51.78907721</v>
      </c>
      <c r="BR80" s="155">
        <f t="shared" si="283"/>
        <v>56.85465383</v>
      </c>
      <c r="BS80" s="155">
        <f t="shared" si="283"/>
        <v>62.88708909</v>
      </c>
      <c r="BT80" s="155">
        <f t="shared" si="283"/>
        <v>55.06493506</v>
      </c>
      <c r="BU80" s="155">
        <f t="shared" si="283"/>
        <v>52.99145299</v>
      </c>
      <c r="BV80" s="155">
        <f t="shared" si="283"/>
        <v>50.17640141</v>
      </c>
      <c r="BW80" s="155">
        <f t="shared" si="283"/>
        <v>47.46580853</v>
      </c>
      <c r="BX80" s="155">
        <f t="shared" si="283"/>
        <v>37.96977916</v>
      </c>
      <c r="BY80" s="155">
        <f t="shared" si="283"/>
        <v>40.03558719</v>
      </c>
      <c r="BZ80" s="155">
        <f t="shared" si="283"/>
        <v>47.52475248</v>
      </c>
      <c r="CA80" s="155">
        <f t="shared" si="283"/>
        <v>44.2804428</v>
      </c>
      <c r="CB80" s="155">
        <f t="shared" si="283"/>
        <v>41.19547658</v>
      </c>
      <c r="CC80" s="155">
        <f t="shared" si="283"/>
        <v>47.14548803</v>
      </c>
      <c r="CD80" s="155">
        <f t="shared" si="283"/>
        <v>50.65234075</v>
      </c>
      <c r="CE80" s="155">
        <f t="shared" si="283"/>
        <v>59.64362931</v>
      </c>
      <c r="CF80" s="155">
        <f t="shared" si="283"/>
        <v>58.87613653</v>
      </c>
      <c r="CG80" s="155">
        <f t="shared" si="283"/>
        <v>70.74428887</v>
      </c>
      <c r="CH80" s="155">
        <f t="shared" si="283"/>
        <v>51.62738496</v>
      </c>
      <c r="CI80" s="155">
        <f t="shared" si="283"/>
        <v>55.96521081</v>
      </c>
      <c r="CJ80" s="155">
        <f t="shared" si="283"/>
        <v>48.27274099</v>
      </c>
      <c r="CK80" s="155">
        <f aca="true" t="shared" si="284" ref="CK80:CL80">SUM(AU80)/(AU$302/1000)</f>
        <v>43.82324624</v>
      </c>
      <c r="CL80" s="155">
        <f t="shared" si="284"/>
        <v>38.8226439</v>
      </c>
      <c r="CM80" s="157">
        <f aca="true" t="shared" si="285" ref="CM80:DG80">AVERAGE(BJ80:BL80)</f>
        <v>44.40560556</v>
      </c>
      <c r="CN80" s="157">
        <f t="shared" si="285"/>
        <v>47.71754897</v>
      </c>
      <c r="CO80" s="157">
        <f t="shared" si="285"/>
        <v>45.63004666</v>
      </c>
      <c r="CP80" s="157">
        <f t="shared" si="285"/>
        <v>45.07602854</v>
      </c>
      <c r="CQ80" s="157">
        <f t="shared" si="285"/>
        <v>48.64231387</v>
      </c>
      <c r="CR80" s="157">
        <f t="shared" si="285"/>
        <v>52.22707616</v>
      </c>
      <c r="CS80" s="157">
        <f t="shared" si="285"/>
        <v>55.41508063</v>
      </c>
      <c r="CT80" s="157">
        <f t="shared" si="285"/>
        <v>57.17694004</v>
      </c>
      <c r="CU80" s="157">
        <f t="shared" si="285"/>
        <v>58.26889266</v>
      </c>
      <c r="CV80" s="157">
        <f t="shared" si="285"/>
        <v>56.98115905</v>
      </c>
      <c r="CW80" s="157">
        <f t="shared" si="285"/>
        <v>52.74426316</v>
      </c>
      <c r="CX80" s="157">
        <f t="shared" si="285"/>
        <v>50.21122098</v>
      </c>
      <c r="CY80" s="157">
        <f t="shared" si="285"/>
        <v>45.20399636</v>
      </c>
      <c r="CZ80" s="157">
        <f t="shared" si="285"/>
        <v>41.82372496</v>
      </c>
      <c r="DA80" s="157">
        <f t="shared" si="285"/>
        <v>41.84337294</v>
      </c>
      <c r="DB80" s="157">
        <f t="shared" si="285"/>
        <v>43.94692749</v>
      </c>
      <c r="DC80" s="157">
        <f t="shared" si="285"/>
        <v>44.33355728</v>
      </c>
      <c r="DD80" s="157">
        <f t="shared" si="285"/>
        <v>44.2071358</v>
      </c>
      <c r="DE80" s="157">
        <f t="shared" si="285"/>
        <v>46.33110179</v>
      </c>
      <c r="DF80" s="157">
        <f t="shared" si="285"/>
        <v>52.48048603</v>
      </c>
      <c r="DG80" s="157">
        <f t="shared" si="285"/>
        <v>56.3907022</v>
      </c>
      <c r="DH80" s="157">
        <f t="shared" si="193"/>
        <v>56.3907022</v>
      </c>
      <c r="DI80" s="157">
        <f aca="true" t="shared" si="286" ref="DI80:DM80">AVERAGE(CF80:CH80)</f>
        <v>60.41593679</v>
      </c>
      <c r="DJ80" s="157">
        <f t="shared" si="286"/>
        <v>59.44562822</v>
      </c>
      <c r="DK80" s="157">
        <f t="shared" si="286"/>
        <v>51.95511225</v>
      </c>
      <c r="DL80" s="157">
        <f t="shared" si="286"/>
        <v>49.35373268</v>
      </c>
      <c r="DM80" s="157">
        <f t="shared" si="286"/>
        <v>43.63954371</v>
      </c>
      <c r="DN80" s="195" t="s">
        <v>130</v>
      </c>
      <c r="DO80" s="160">
        <v>43.5</v>
      </c>
      <c r="DP80" s="160">
        <v>53</v>
      </c>
      <c r="DQ80" s="161">
        <v>0.8207547169811321</v>
      </c>
    </row>
    <row r="81" spans="1:121" ht="13.5" customHeight="1">
      <c r="A81" s="131">
        <v>1</v>
      </c>
      <c r="B81" s="193" t="s">
        <v>131</v>
      </c>
      <c r="C81" s="216">
        <v>3</v>
      </c>
      <c r="D81" s="216">
        <v>6</v>
      </c>
      <c r="E81" s="216">
        <v>7</v>
      </c>
      <c r="F81" s="216">
        <v>9</v>
      </c>
      <c r="G81" s="216">
        <v>9</v>
      </c>
      <c r="H81" s="216">
        <v>8</v>
      </c>
      <c r="I81" s="216">
        <v>18</v>
      </c>
      <c r="J81" s="216">
        <v>13</v>
      </c>
      <c r="K81" s="216">
        <v>11</v>
      </c>
      <c r="L81" s="216">
        <v>17</v>
      </c>
      <c r="M81" s="216">
        <v>20</v>
      </c>
      <c r="N81" s="216">
        <v>26</v>
      </c>
      <c r="O81" s="216">
        <v>17</v>
      </c>
      <c r="P81" s="216">
        <v>38</v>
      </c>
      <c r="Q81" s="216">
        <v>18</v>
      </c>
      <c r="R81" s="216">
        <v>21</v>
      </c>
      <c r="S81" s="217">
        <v>127</v>
      </c>
      <c r="T81" s="218">
        <v>177</v>
      </c>
      <c r="U81" s="218">
        <v>140</v>
      </c>
      <c r="V81" s="218">
        <v>194</v>
      </c>
      <c r="W81" s="218">
        <v>194</v>
      </c>
      <c r="X81" s="218">
        <v>241</v>
      </c>
      <c r="Y81" s="218">
        <v>177</v>
      </c>
      <c r="Z81" s="220">
        <v>266</v>
      </c>
      <c r="AA81" s="220">
        <v>237</v>
      </c>
      <c r="AB81" s="218">
        <v>248</v>
      </c>
      <c r="AC81" s="218">
        <v>254</v>
      </c>
      <c r="AD81" s="219">
        <v>219</v>
      </c>
      <c r="AE81" s="218">
        <v>341</v>
      </c>
      <c r="AF81" s="219">
        <v>248</v>
      </c>
      <c r="AG81" s="222">
        <v>321</v>
      </c>
      <c r="AH81" s="223">
        <v>262</v>
      </c>
      <c r="AI81" s="185">
        <v>283</v>
      </c>
      <c r="AJ81" s="185">
        <v>308</v>
      </c>
      <c r="AK81" s="185">
        <v>252</v>
      </c>
      <c r="AL81" s="185">
        <v>217</v>
      </c>
      <c r="AM81" s="185">
        <v>360</v>
      </c>
      <c r="AN81" s="185">
        <v>337</v>
      </c>
      <c r="AO81" s="185">
        <v>298</v>
      </c>
      <c r="AP81" s="225">
        <v>306</v>
      </c>
      <c r="AQ81" s="230">
        <v>265</v>
      </c>
      <c r="AR81" s="142">
        <v>301</v>
      </c>
      <c r="AS81" s="142">
        <v>322</v>
      </c>
      <c r="AT81" s="142">
        <v>303</v>
      </c>
      <c r="AU81" s="143">
        <v>375</v>
      </c>
      <c r="AV81" s="143">
        <v>270</v>
      </c>
      <c r="AW81" s="143"/>
      <c r="AX81" s="130">
        <f t="shared" si="0"/>
        <v>10</v>
      </c>
      <c r="AY81" s="145">
        <f t="shared" si="11"/>
        <v>308.4</v>
      </c>
      <c r="AZ81" s="146">
        <f t="shared" si="12"/>
        <v>217</v>
      </c>
      <c r="BA81" s="147">
        <f t="shared" si="13"/>
        <v>375</v>
      </c>
      <c r="BB81" s="148">
        <f t="shared" si="14"/>
        <v>45</v>
      </c>
      <c r="BC81" s="149">
        <f t="shared" si="15"/>
        <v>173.6444444</v>
      </c>
      <c r="BD81" s="150">
        <f t="shared" si="16"/>
        <v>3</v>
      </c>
      <c r="BE81" s="151">
        <f t="shared" si="17"/>
        <v>375</v>
      </c>
      <c r="BF81" s="194" t="s">
        <v>131</v>
      </c>
      <c r="BG81" s="174">
        <v>74</v>
      </c>
      <c r="BH81" s="15">
        <v>70</v>
      </c>
      <c r="BI81" s="187">
        <f aca="true" t="shared" si="287" ref="BI81:CJ81">SUM(S81)/(S$303/1000)</f>
        <v>140.4013045</v>
      </c>
      <c r="BJ81" s="155">
        <f t="shared" si="287"/>
        <v>167.7725118</v>
      </c>
      <c r="BK81" s="155">
        <f t="shared" si="287"/>
        <v>135.1351351</v>
      </c>
      <c r="BL81" s="155">
        <f t="shared" si="287"/>
        <v>182.6312073</v>
      </c>
      <c r="BM81" s="155">
        <f t="shared" si="287"/>
        <v>171.6814159</v>
      </c>
      <c r="BN81" s="155">
        <f t="shared" si="287"/>
        <v>214.9866191</v>
      </c>
      <c r="BO81" s="155">
        <f t="shared" si="287"/>
        <v>174.3842365</v>
      </c>
      <c r="BP81" s="155">
        <f t="shared" si="287"/>
        <v>251.1803588</v>
      </c>
      <c r="BQ81" s="155">
        <f t="shared" si="287"/>
        <v>223.1638418</v>
      </c>
      <c r="BR81" s="155">
        <f t="shared" si="287"/>
        <v>227.4186153</v>
      </c>
      <c r="BS81" s="155">
        <f t="shared" si="287"/>
        <v>242.0200095</v>
      </c>
      <c r="BT81" s="155">
        <f t="shared" si="287"/>
        <v>227.5324675</v>
      </c>
      <c r="BU81" s="155">
        <f t="shared" si="287"/>
        <v>291.4529915</v>
      </c>
      <c r="BV81" s="155">
        <f t="shared" si="287"/>
        <v>194.4335555</v>
      </c>
      <c r="BW81" s="155">
        <f t="shared" si="287"/>
        <v>258.2461786</v>
      </c>
      <c r="BX81" s="155">
        <f t="shared" si="287"/>
        <v>203.0220845</v>
      </c>
      <c r="BY81" s="155">
        <f t="shared" si="287"/>
        <v>251.7793594</v>
      </c>
      <c r="BZ81" s="155">
        <f t="shared" si="287"/>
        <v>243.960396</v>
      </c>
      <c r="CA81" s="155">
        <f t="shared" si="287"/>
        <v>206.6420664</v>
      </c>
      <c r="CB81" s="155">
        <f t="shared" si="287"/>
        <v>175.2827141</v>
      </c>
      <c r="CC81" s="155">
        <f t="shared" si="287"/>
        <v>265.1933702</v>
      </c>
      <c r="CD81" s="155">
        <f t="shared" si="287"/>
        <v>258.6339217</v>
      </c>
      <c r="CE81" s="155">
        <f t="shared" si="287"/>
        <v>222.1725192</v>
      </c>
      <c r="CF81" s="155">
        <f t="shared" si="287"/>
        <v>228.0518706</v>
      </c>
      <c r="CG81" s="155">
        <f t="shared" si="287"/>
        <v>195.2837141</v>
      </c>
      <c r="CH81" s="155">
        <f t="shared" si="287"/>
        <v>225.2151141</v>
      </c>
      <c r="CI81" s="155">
        <f t="shared" si="287"/>
        <v>243.5242957</v>
      </c>
      <c r="CJ81" s="155">
        <f t="shared" si="287"/>
        <v>228.5412581</v>
      </c>
      <c r="CK81" s="155">
        <f aca="true" t="shared" si="288" ref="CK81:CL81">SUM(AU81)/(AU$302/1000)</f>
        <v>248.9957173</v>
      </c>
      <c r="CL81" s="155">
        <f t="shared" si="288"/>
        <v>213.9206909</v>
      </c>
      <c r="CM81" s="157">
        <f aca="true" t="shared" si="289" ref="CM81:DG81">AVERAGE(BJ81:BL81)</f>
        <v>161.8462848</v>
      </c>
      <c r="CN81" s="157">
        <f t="shared" si="289"/>
        <v>163.1492528</v>
      </c>
      <c r="CO81" s="157">
        <f t="shared" si="289"/>
        <v>189.7664141</v>
      </c>
      <c r="CP81" s="157">
        <f t="shared" si="289"/>
        <v>187.0174238</v>
      </c>
      <c r="CQ81" s="157">
        <f t="shared" si="289"/>
        <v>213.5170715</v>
      </c>
      <c r="CR81" s="157">
        <f t="shared" si="289"/>
        <v>216.2428124</v>
      </c>
      <c r="CS81" s="157">
        <f t="shared" si="289"/>
        <v>233.9209387</v>
      </c>
      <c r="CT81" s="157">
        <f t="shared" si="289"/>
        <v>230.8674889</v>
      </c>
      <c r="CU81" s="157">
        <f t="shared" si="289"/>
        <v>232.3236975</v>
      </c>
      <c r="CV81" s="157">
        <f t="shared" si="289"/>
        <v>253.6684895</v>
      </c>
      <c r="CW81" s="157">
        <f t="shared" si="289"/>
        <v>237.8063382</v>
      </c>
      <c r="CX81" s="157">
        <f t="shared" si="289"/>
        <v>248.0442418</v>
      </c>
      <c r="CY81" s="157">
        <f t="shared" si="289"/>
        <v>218.5672728</v>
      </c>
      <c r="CZ81" s="157">
        <f t="shared" si="289"/>
        <v>237.6825408</v>
      </c>
      <c r="DA81" s="157">
        <f t="shared" si="289"/>
        <v>232.9206133</v>
      </c>
      <c r="DB81" s="157">
        <f t="shared" si="289"/>
        <v>234.127274</v>
      </c>
      <c r="DC81" s="157">
        <f t="shared" si="289"/>
        <v>208.6283922</v>
      </c>
      <c r="DD81" s="157">
        <f t="shared" si="289"/>
        <v>215.7060502</v>
      </c>
      <c r="DE81" s="157">
        <f t="shared" si="289"/>
        <v>233.0366686</v>
      </c>
      <c r="DF81" s="157">
        <f t="shared" si="289"/>
        <v>248.6666037</v>
      </c>
      <c r="DG81" s="157">
        <f t="shared" si="289"/>
        <v>236.2861038</v>
      </c>
      <c r="DH81" s="157">
        <f t="shared" si="193"/>
        <v>236.2861038</v>
      </c>
      <c r="DI81" s="157">
        <f aca="true" t="shared" si="290" ref="DI81:DM81">AVERAGE(CF81:CH81)</f>
        <v>216.1835663</v>
      </c>
      <c r="DJ81" s="157">
        <f t="shared" si="290"/>
        <v>221.3410413</v>
      </c>
      <c r="DK81" s="157">
        <f t="shared" si="290"/>
        <v>232.4268893</v>
      </c>
      <c r="DL81" s="157">
        <f t="shared" si="290"/>
        <v>240.353757</v>
      </c>
      <c r="DM81" s="157">
        <f t="shared" si="290"/>
        <v>230.4858888</v>
      </c>
      <c r="DN81" s="195" t="s">
        <v>131</v>
      </c>
      <c r="DO81" s="160">
        <v>178.83333333333334</v>
      </c>
      <c r="DP81" s="160">
        <v>273.8333333333333</v>
      </c>
      <c r="DQ81" s="161">
        <v>0.6530736457699331</v>
      </c>
    </row>
    <row r="82" spans="1:121" ht="13.5" customHeight="1">
      <c r="A82" s="131"/>
      <c r="B82" s="193" t="s">
        <v>132</v>
      </c>
      <c r="C82" s="216"/>
      <c r="D82" s="216"/>
      <c r="E82" s="216"/>
      <c r="F82" s="216"/>
      <c r="G82" s="216"/>
      <c r="H82" s="216"/>
      <c r="I82" s="216"/>
      <c r="J82" s="216"/>
      <c r="K82" s="216"/>
      <c r="L82" s="216"/>
      <c r="M82" s="216"/>
      <c r="N82" s="216"/>
      <c r="O82" s="216"/>
      <c r="P82" s="216"/>
      <c r="Q82" s="216"/>
      <c r="R82" s="216"/>
      <c r="S82" s="217"/>
      <c r="T82" s="218"/>
      <c r="U82" s="218"/>
      <c r="V82" s="218"/>
      <c r="W82" s="218"/>
      <c r="X82" s="218"/>
      <c r="Y82" s="218"/>
      <c r="Z82" s="220"/>
      <c r="AA82" s="220"/>
      <c r="AB82" s="218"/>
      <c r="AC82" s="218"/>
      <c r="AD82" s="219"/>
      <c r="AE82" s="218"/>
      <c r="AF82" s="219"/>
      <c r="AG82" s="222"/>
      <c r="AH82" s="223"/>
      <c r="AI82" s="185"/>
      <c r="AJ82" s="185"/>
      <c r="AK82" s="185"/>
      <c r="AL82" s="185"/>
      <c r="AM82" s="185"/>
      <c r="AN82" s="185"/>
      <c r="AO82" s="185"/>
      <c r="AP82" s="225"/>
      <c r="AQ82" s="230"/>
      <c r="AR82" s="142"/>
      <c r="AS82" s="142"/>
      <c r="AT82" s="142"/>
      <c r="AU82" s="143">
        <v>0</v>
      </c>
      <c r="AV82" s="143">
        <v>2</v>
      </c>
      <c r="AW82" s="143"/>
      <c r="AX82" s="130">
        <f t="shared" si="0"/>
        <v>0</v>
      </c>
      <c r="AY82" s="145">
        <f t="shared" si="11"/>
        <v>0</v>
      </c>
      <c r="AZ82" s="146">
        <f t="shared" si="12"/>
        <v>0</v>
      </c>
      <c r="BA82" s="147">
        <f t="shared" si="13"/>
        <v>0</v>
      </c>
      <c r="BB82" s="148">
        <f t="shared" si="14"/>
        <v>0</v>
      </c>
      <c r="BC82" s="149">
        <f t="shared" si="15"/>
        <v>0</v>
      </c>
      <c r="BD82" s="150">
        <f t="shared" si="16"/>
        <v>0</v>
      </c>
      <c r="BE82" s="151">
        <f t="shared" si="17"/>
        <v>0</v>
      </c>
      <c r="BF82" s="194"/>
      <c r="BG82" s="174"/>
      <c r="BH82" s="15"/>
      <c r="BI82" s="187"/>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f aca="true" t="shared" si="291" ref="CK82:CL82">SUM(AU82)/(AU$302/1000)</f>
        <v>0</v>
      </c>
      <c r="CL82" s="155">
        <f t="shared" si="291"/>
        <v>1.58459771</v>
      </c>
      <c r="CM82" s="157"/>
      <c r="CN82" s="157"/>
      <c r="CO82" s="157"/>
      <c r="CP82" s="157"/>
      <c r="CQ82" s="157"/>
      <c r="CR82" s="157"/>
      <c r="CS82" s="157"/>
      <c r="CT82" s="157"/>
      <c r="CU82" s="157"/>
      <c r="CV82" s="157"/>
      <c r="CW82" s="157"/>
      <c r="CX82" s="157"/>
      <c r="CY82" s="157"/>
      <c r="CZ82" s="157"/>
      <c r="DA82" s="157"/>
      <c r="DB82" s="157"/>
      <c r="DC82" s="157"/>
      <c r="DD82" s="157"/>
      <c r="DE82" s="157"/>
      <c r="DF82" s="157"/>
      <c r="DG82" s="157"/>
      <c r="DH82" s="157"/>
      <c r="DI82" s="157"/>
      <c r="DJ82" s="157"/>
      <c r="DK82" s="157"/>
      <c r="DL82" s="157">
        <f aca="true" t="shared" si="292" ref="DL82:DM82">AVERAGE(CI82:CK82)</f>
        <v>0</v>
      </c>
      <c r="DM82" s="157">
        <f t="shared" si="292"/>
        <v>0.7922988551</v>
      </c>
      <c r="DN82" s="195"/>
      <c r="DO82" s="160"/>
      <c r="DP82" s="160"/>
      <c r="DQ82" s="161"/>
    </row>
    <row r="83" spans="1:121" ht="13.5" customHeight="1">
      <c r="A83" s="131">
        <v>1</v>
      </c>
      <c r="B83" s="190" t="s">
        <v>133</v>
      </c>
      <c r="C83" s="261"/>
      <c r="D83" s="261"/>
      <c r="E83" s="261"/>
      <c r="F83" s="261"/>
      <c r="G83" s="261"/>
      <c r="H83" s="261"/>
      <c r="I83" s="261"/>
      <c r="J83" s="261"/>
      <c r="K83" s="261"/>
      <c r="L83" s="261"/>
      <c r="M83" s="261">
        <v>1</v>
      </c>
      <c r="N83" s="261"/>
      <c r="O83" s="261"/>
      <c r="P83" s="261"/>
      <c r="Q83" s="261"/>
      <c r="R83" s="261"/>
      <c r="S83" s="217"/>
      <c r="T83" s="218"/>
      <c r="U83" s="218"/>
      <c r="V83" s="218"/>
      <c r="W83" s="218"/>
      <c r="X83" s="218"/>
      <c r="Y83" s="218"/>
      <c r="Z83" s="220"/>
      <c r="AA83" s="220"/>
      <c r="AB83" s="218"/>
      <c r="AC83" s="218"/>
      <c r="AD83" s="219"/>
      <c r="AE83" s="218"/>
      <c r="AF83" s="219"/>
      <c r="AG83" s="225">
        <v>0</v>
      </c>
      <c r="AH83" s="225">
        <v>0</v>
      </c>
      <c r="AI83" s="225">
        <v>0</v>
      </c>
      <c r="AJ83" s="225">
        <v>0</v>
      </c>
      <c r="AK83" s="225">
        <v>0</v>
      </c>
      <c r="AL83" s="225">
        <v>0</v>
      </c>
      <c r="AM83" s="225">
        <v>0</v>
      </c>
      <c r="AN83" s="225">
        <v>0</v>
      </c>
      <c r="AO83" s="225">
        <v>0</v>
      </c>
      <c r="AP83" s="225">
        <v>0</v>
      </c>
      <c r="AQ83" s="225">
        <v>0</v>
      </c>
      <c r="AR83" s="142"/>
      <c r="AS83" s="142"/>
      <c r="AT83" s="142">
        <v>0</v>
      </c>
      <c r="AU83" s="143">
        <v>0</v>
      </c>
      <c r="AV83" s="144">
        <v>0</v>
      </c>
      <c r="AW83" s="143"/>
      <c r="AX83" s="130">
        <f t="shared" si="0"/>
        <v>0</v>
      </c>
      <c r="AY83" s="145">
        <f t="shared" si="11"/>
        <v>0</v>
      </c>
      <c r="AZ83" s="146">
        <f t="shared" si="12"/>
        <v>0</v>
      </c>
      <c r="BA83" s="147">
        <f t="shared" si="13"/>
        <v>0</v>
      </c>
      <c r="BB83" s="148">
        <f t="shared" si="14"/>
        <v>1</v>
      </c>
      <c r="BC83" s="149">
        <f t="shared" si="15"/>
        <v>0.07142857143</v>
      </c>
      <c r="BD83" s="150">
        <f t="shared" si="16"/>
        <v>0</v>
      </c>
      <c r="BE83" s="151">
        <f t="shared" si="17"/>
        <v>1</v>
      </c>
      <c r="BF83" s="191" t="s">
        <v>133</v>
      </c>
      <c r="BG83" s="174"/>
      <c r="BH83" s="15"/>
      <c r="BI83" s="187"/>
      <c r="BJ83" s="155"/>
      <c r="BK83" s="155"/>
      <c r="BL83" s="155"/>
      <c r="BM83" s="155"/>
      <c r="BN83" s="155"/>
      <c r="BO83" s="155"/>
      <c r="BP83" s="155"/>
      <c r="BQ83" s="155"/>
      <c r="BR83" s="155"/>
      <c r="BS83" s="155"/>
      <c r="BT83" s="155"/>
      <c r="BU83" s="155"/>
      <c r="BV83" s="155"/>
      <c r="BW83" s="155"/>
      <c r="BX83" s="155"/>
      <c r="BY83" s="155"/>
      <c r="BZ83" s="155"/>
      <c r="CA83" s="155"/>
      <c r="CB83" s="155"/>
      <c r="CC83" s="155">
        <f aca="true" t="shared" si="293" ref="CC83:CJ83">SUM(AM83)/(AM$303/1000)</f>
        <v>0</v>
      </c>
      <c r="CD83" s="155">
        <f t="shared" si="293"/>
        <v>0</v>
      </c>
      <c r="CE83" s="155">
        <f t="shared" si="293"/>
        <v>0</v>
      </c>
      <c r="CF83" s="155">
        <f t="shared" si="293"/>
        <v>0</v>
      </c>
      <c r="CG83" s="155">
        <f t="shared" si="293"/>
        <v>0</v>
      </c>
      <c r="CH83" s="155">
        <f t="shared" si="293"/>
        <v>0</v>
      </c>
      <c r="CI83" s="155">
        <f t="shared" si="293"/>
        <v>0</v>
      </c>
      <c r="CJ83" s="155">
        <f t="shared" si="293"/>
        <v>0</v>
      </c>
      <c r="CK83" s="155">
        <f aca="true" t="shared" si="294" ref="CK83:CL83">SUM(AU83)/(AU$302/1000)</f>
        <v>0</v>
      </c>
      <c r="CL83" s="155">
        <f t="shared" si="294"/>
        <v>0</v>
      </c>
      <c r="CM83" s="157"/>
      <c r="CN83" s="157"/>
      <c r="CO83" s="157"/>
      <c r="CP83" s="157"/>
      <c r="CQ83" s="157"/>
      <c r="CR83" s="157"/>
      <c r="CS83" s="157"/>
      <c r="CT83" s="157"/>
      <c r="CU83" s="157"/>
      <c r="CV83" s="157"/>
      <c r="CW83" s="157"/>
      <c r="CX83" s="157"/>
      <c r="CY83" s="157"/>
      <c r="CZ83" s="157"/>
      <c r="DA83" s="157"/>
      <c r="DB83" s="157"/>
      <c r="DC83" s="157"/>
      <c r="DD83" s="157"/>
      <c r="DE83" s="157">
        <f aca="true" t="shared" si="295" ref="DE83:DG83">AVERAGE(CB83:CD83)</f>
        <v>0</v>
      </c>
      <c r="DF83" s="157">
        <f t="shared" si="295"/>
        <v>0</v>
      </c>
      <c r="DG83" s="157">
        <f t="shared" si="295"/>
        <v>0</v>
      </c>
      <c r="DH83" s="157">
        <f aca="true" t="shared" si="296" ref="DH83:DH89">AVERAGE(CD83:CF83)</f>
        <v>0</v>
      </c>
      <c r="DI83" s="157">
        <f aca="true" t="shared" si="297" ref="DI83:DM83">AVERAGE(CF83:CH83)</f>
        <v>0</v>
      </c>
      <c r="DJ83" s="157">
        <f t="shared" si="297"/>
        <v>0</v>
      </c>
      <c r="DK83" s="157">
        <f t="shared" si="297"/>
        <v>0</v>
      </c>
      <c r="DL83" s="157">
        <f t="shared" si="297"/>
        <v>0</v>
      </c>
      <c r="DM83" s="157">
        <f t="shared" si="297"/>
        <v>0</v>
      </c>
      <c r="DN83" s="192" t="s">
        <v>133</v>
      </c>
      <c r="DO83" s="160"/>
      <c r="DP83" s="160"/>
      <c r="DQ83" s="189"/>
    </row>
    <row r="84" spans="1:121" ht="13.5" customHeight="1">
      <c r="A84" s="131">
        <v>1</v>
      </c>
      <c r="B84" s="190" t="s">
        <v>134</v>
      </c>
      <c r="C84" s="216"/>
      <c r="D84" s="216"/>
      <c r="E84" s="216"/>
      <c r="F84" s="216"/>
      <c r="G84" s="216"/>
      <c r="H84" s="216"/>
      <c r="I84" s="216"/>
      <c r="J84" s="216"/>
      <c r="K84" s="216"/>
      <c r="L84" s="216"/>
      <c r="M84" s="216"/>
      <c r="N84" s="216"/>
      <c r="O84" s="216"/>
      <c r="P84" s="216"/>
      <c r="Q84" s="216"/>
      <c r="R84" s="216"/>
      <c r="S84" s="217"/>
      <c r="T84" s="218">
        <v>1</v>
      </c>
      <c r="U84" s="218"/>
      <c r="V84" s="218"/>
      <c r="W84" s="218"/>
      <c r="X84" s="218">
        <v>1</v>
      </c>
      <c r="Y84" s="218">
        <v>2</v>
      </c>
      <c r="Z84" s="218"/>
      <c r="AA84" s="220">
        <v>1</v>
      </c>
      <c r="AB84" s="218">
        <v>1</v>
      </c>
      <c r="AC84" s="218"/>
      <c r="AD84" s="219"/>
      <c r="AE84" s="218"/>
      <c r="AF84" s="219"/>
      <c r="AG84" s="225">
        <v>0</v>
      </c>
      <c r="AH84" s="225">
        <v>0</v>
      </c>
      <c r="AI84" s="185">
        <v>1</v>
      </c>
      <c r="AJ84" s="225">
        <v>0</v>
      </c>
      <c r="AK84" s="225">
        <v>0</v>
      </c>
      <c r="AL84" s="225">
        <v>0</v>
      </c>
      <c r="AM84" s="225">
        <v>0</v>
      </c>
      <c r="AN84" s="228">
        <v>1</v>
      </c>
      <c r="AO84" s="228">
        <v>0</v>
      </c>
      <c r="AP84" s="230">
        <v>0</v>
      </c>
      <c r="AQ84" s="230">
        <v>0</v>
      </c>
      <c r="AR84" s="142">
        <v>1</v>
      </c>
      <c r="AS84" s="142"/>
      <c r="AT84" s="142">
        <v>0</v>
      </c>
      <c r="AU84" s="143">
        <v>0</v>
      </c>
      <c r="AV84" s="144">
        <v>0</v>
      </c>
      <c r="AW84" s="143"/>
      <c r="AX84" s="130">
        <f t="shared" si="0"/>
        <v>2</v>
      </c>
      <c r="AY84" s="145">
        <f t="shared" si="11"/>
        <v>0.2222222222</v>
      </c>
      <c r="AZ84" s="146">
        <f t="shared" si="12"/>
        <v>0</v>
      </c>
      <c r="BA84" s="147">
        <f t="shared" si="13"/>
        <v>1</v>
      </c>
      <c r="BB84" s="148">
        <f t="shared" si="14"/>
        <v>8</v>
      </c>
      <c r="BC84" s="149">
        <f t="shared" si="15"/>
        <v>0.4736842105</v>
      </c>
      <c r="BD84" s="150">
        <f t="shared" si="16"/>
        <v>0</v>
      </c>
      <c r="BE84" s="151">
        <f t="shared" si="17"/>
        <v>2</v>
      </c>
      <c r="BF84" s="191" t="s">
        <v>134</v>
      </c>
      <c r="BG84" s="174">
        <v>212</v>
      </c>
      <c r="BH84" s="15">
        <v>188</v>
      </c>
      <c r="BI84" s="187">
        <f aca="true" t="shared" si="298" ref="BI84:CJ84">SUM(S84)/(S$303/1000)</f>
        <v>0</v>
      </c>
      <c r="BJ84" s="155">
        <f t="shared" si="298"/>
        <v>0.9478672986</v>
      </c>
      <c r="BK84" s="155">
        <f t="shared" si="298"/>
        <v>0</v>
      </c>
      <c r="BL84" s="155">
        <f t="shared" si="298"/>
        <v>0</v>
      </c>
      <c r="BM84" s="155">
        <f t="shared" si="298"/>
        <v>0</v>
      </c>
      <c r="BN84" s="155">
        <f t="shared" si="298"/>
        <v>0.8920606601</v>
      </c>
      <c r="BO84" s="155">
        <f t="shared" si="298"/>
        <v>1.97044335</v>
      </c>
      <c r="BP84" s="155">
        <f t="shared" si="298"/>
        <v>0</v>
      </c>
      <c r="BQ84" s="155">
        <f t="shared" si="298"/>
        <v>0.9416195857</v>
      </c>
      <c r="BR84" s="155">
        <f t="shared" si="298"/>
        <v>0.9170105456</v>
      </c>
      <c r="BS84" s="155">
        <f t="shared" si="298"/>
        <v>0</v>
      </c>
      <c r="BT84" s="155">
        <f t="shared" si="298"/>
        <v>0</v>
      </c>
      <c r="BU84" s="155">
        <f t="shared" si="298"/>
        <v>0</v>
      </c>
      <c r="BV84" s="155">
        <f t="shared" si="298"/>
        <v>0</v>
      </c>
      <c r="BW84" s="155">
        <f t="shared" si="298"/>
        <v>0</v>
      </c>
      <c r="BX84" s="155">
        <f t="shared" si="298"/>
        <v>0</v>
      </c>
      <c r="BY84" s="155">
        <f t="shared" si="298"/>
        <v>0.8896797153</v>
      </c>
      <c r="BZ84" s="155">
        <f t="shared" si="298"/>
        <v>0</v>
      </c>
      <c r="CA84" s="155">
        <f t="shared" si="298"/>
        <v>0</v>
      </c>
      <c r="CB84" s="155">
        <f t="shared" si="298"/>
        <v>0</v>
      </c>
      <c r="CC84" s="155">
        <f t="shared" si="298"/>
        <v>0</v>
      </c>
      <c r="CD84" s="155">
        <f t="shared" si="298"/>
        <v>0.7674597084</v>
      </c>
      <c r="CE84" s="155">
        <f t="shared" si="298"/>
        <v>0</v>
      </c>
      <c r="CF84" s="155">
        <f t="shared" si="298"/>
        <v>0</v>
      </c>
      <c r="CG84" s="155">
        <f t="shared" si="298"/>
        <v>0</v>
      </c>
      <c r="CH84" s="155">
        <f t="shared" si="298"/>
        <v>0.7482229704</v>
      </c>
      <c r="CI84" s="155">
        <f t="shared" si="298"/>
        <v>0</v>
      </c>
      <c r="CJ84" s="155">
        <f t="shared" si="298"/>
        <v>0</v>
      </c>
      <c r="CK84" s="155">
        <f aca="true" t="shared" si="299" ref="CK84:CL84">SUM(AU84)/(AU$302/1000)</f>
        <v>0</v>
      </c>
      <c r="CL84" s="155">
        <f t="shared" si="299"/>
        <v>0</v>
      </c>
      <c r="CM84" s="158">
        <f aca="true" t="shared" si="300" ref="CM84:DG84">AVERAGE(BJ84:BL84)</f>
        <v>0.3159557662</v>
      </c>
      <c r="CN84" s="158">
        <f t="shared" si="300"/>
        <v>0</v>
      </c>
      <c r="CO84" s="158">
        <f t="shared" si="300"/>
        <v>0.2973535534</v>
      </c>
      <c r="CP84" s="158">
        <f t="shared" si="300"/>
        <v>0.9541680033</v>
      </c>
      <c r="CQ84" s="158">
        <f t="shared" si="300"/>
        <v>0.9541680033</v>
      </c>
      <c r="CR84" s="158">
        <f t="shared" si="300"/>
        <v>0.9706876451</v>
      </c>
      <c r="CS84" s="158">
        <f t="shared" si="300"/>
        <v>0.6195433771</v>
      </c>
      <c r="CT84" s="158">
        <f t="shared" si="300"/>
        <v>0.6195433771</v>
      </c>
      <c r="CU84" s="158">
        <f t="shared" si="300"/>
        <v>0.3056701819</v>
      </c>
      <c r="CV84" s="158">
        <f t="shared" si="300"/>
        <v>0</v>
      </c>
      <c r="CW84" s="157">
        <f t="shared" si="300"/>
        <v>0</v>
      </c>
      <c r="CX84" s="157">
        <f t="shared" si="300"/>
        <v>0</v>
      </c>
      <c r="CY84" s="157">
        <f t="shared" si="300"/>
        <v>0</v>
      </c>
      <c r="CZ84" s="157">
        <f t="shared" si="300"/>
        <v>0.2965599051</v>
      </c>
      <c r="DA84" s="157">
        <f t="shared" si="300"/>
        <v>0.2965599051</v>
      </c>
      <c r="DB84" s="157">
        <f t="shared" si="300"/>
        <v>0.2965599051</v>
      </c>
      <c r="DC84" s="157">
        <f t="shared" si="300"/>
        <v>0</v>
      </c>
      <c r="DD84" s="157">
        <f t="shared" si="300"/>
        <v>0</v>
      </c>
      <c r="DE84" s="157">
        <f t="shared" si="300"/>
        <v>0.2558199028</v>
      </c>
      <c r="DF84" s="157">
        <f t="shared" si="300"/>
        <v>0.2558199028</v>
      </c>
      <c r="DG84" s="157">
        <f t="shared" si="300"/>
        <v>0.2558199028</v>
      </c>
      <c r="DH84" s="157">
        <f t="shared" si="296"/>
        <v>0.2558199028</v>
      </c>
      <c r="DI84" s="157">
        <f aca="true" t="shared" si="301" ref="DI84:DM84">AVERAGE(CF84:CH84)</f>
        <v>0.2494076568</v>
      </c>
      <c r="DJ84" s="157">
        <f t="shared" si="301"/>
        <v>0.2494076568</v>
      </c>
      <c r="DK84" s="157">
        <f t="shared" si="301"/>
        <v>0.2494076568</v>
      </c>
      <c r="DL84" s="157">
        <f t="shared" si="301"/>
        <v>0</v>
      </c>
      <c r="DM84" s="157">
        <f t="shared" si="301"/>
        <v>0</v>
      </c>
      <c r="DN84" s="192" t="s">
        <v>134</v>
      </c>
      <c r="DO84" s="160">
        <v>1</v>
      </c>
      <c r="DP84" s="160">
        <v>1</v>
      </c>
      <c r="DQ84" s="161">
        <v>1</v>
      </c>
    </row>
    <row r="85" spans="1:121" ht="13.5" customHeight="1">
      <c r="A85" s="131">
        <v>1</v>
      </c>
      <c r="B85" s="193" t="s">
        <v>135</v>
      </c>
      <c r="C85" s="216">
        <v>7</v>
      </c>
      <c r="D85" s="216">
        <v>3</v>
      </c>
      <c r="E85" s="216">
        <v>3</v>
      </c>
      <c r="F85" s="216">
        <v>1</v>
      </c>
      <c r="G85" s="216">
        <v>2</v>
      </c>
      <c r="H85" s="216">
        <v>1</v>
      </c>
      <c r="I85" s="216">
        <v>2</v>
      </c>
      <c r="J85" s="216"/>
      <c r="K85" s="216">
        <v>3</v>
      </c>
      <c r="L85" s="216">
        <v>2</v>
      </c>
      <c r="M85" s="216">
        <v>6</v>
      </c>
      <c r="N85" s="216">
        <v>8</v>
      </c>
      <c r="O85" s="216">
        <v>2</v>
      </c>
      <c r="P85" s="216">
        <v>5</v>
      </c>
      <c r="Q85" s="216">
        <v>2</v>
      </c>
      <c r="R85" s="216">
        <v>9</v>
      </c>
      <c r="S85" s="217">
        <v>4</v>
      </c>
      <c r="T85" s="218">
        <v>8</v>
      </c>
      <c r="U85" s="218">
        <v>5</v>
      </c>
      <c r="V85" s="218">
        <v>6</v>
      </c>
      <c r="W85" s="218">
        <v>6</v>
      </c>
      <c r="X85" s="218">
        <v>8</v>
      </c>
      <c r="Y85" s="218">
        <v>11</v>
      </c>
      <c r="Z85" s="220">
        <v>13</v>
      </c>
      <c r="AA85" s="220">
        <v>15</v>
      </c>
      <c r="AB85" s="218">
        <v>10</v>
      </c>
      <c r="AC85" s="218">
        <v>21</v>
      </c>
      <c r="AD85" s="219">
        <v>18</v>
      </c>
      <c r="AE85" s="218">
        <v>6</v>
      </c>
      <c r="AF85" s="219">
        <v>2</v>
      </c>
      <c r="AG85" s="222">
        <v>9</v>
      </c>
      <c r="AH85" s="223">
        <v>8</v>
      </c>
      <c r="AI85" s="185">
        <v>11</v>
      </c>
      <c r="AJ85" s="185">
        <v>13</v>
      </c>
      <c r="AK85" s="185">
        <v>17</v>
      </c>
      <c r="AL85" s="185">
        <v>5</v>
      </c>
      <c r="AM85" s="185">
        <v>10</v>
      </c>
      <c r="AN85" s="185">
        <v>4</v>
      </c>
      <c r="AO85" s="185">
        <v>5</v>
      </c>
      <c r="AP85" s="225">
        <v>4</v>
      </c>
      <c r="AQ85" s="230">
        <v>13</v>
      </c>
      <c r="AR85" s="142">
        <v>10</v>
      </c>
      <c r="AS85" s="142">
        <v>12</v>
      </c>
      <c r="AT85" s="142">
        <v>14</v>
      </c>
      <c r="AU85" s="143">
        <v>19</v>
      </c>
      <c r="AV85" s="144">
        <v>20</v>
      </c>
      <c r="AW85" s="143"/>
      <c r="AX85" s="130">
        <f t="shared" si="0"/>
        <v>10</v>
      </c>
      <c r="AY85" s="145">
        <f t="shared" si="11"/>
        <v>9.6</v>
      </c>
      <c r="AZ85" s="146">
        <f t="shared" si="12"/>
        <v>4</v>
      </c>
      <c r="BA85" s="147">
        <f t="shared" si="13"/>
        <v>19</v>
      </c>
      <c r="BB85" s="148">
        <f t="shared" si="14"/>
        <v>44</v>
      </c>
      <c r="BC85" s="149">
        <f t="shared" si="15"/>
        <v>7.795454545</v>
      </c>
      <c r="BD85" s="150">
        <f t="shared" si="16"/>
        <v>1</v>
      </c>
      <c r="BE85" s="151">
        <f t="shared" si="17"/>
        <v>21</v>
      </c>
      <c r="BF85" s="194" t="s">
        <v>135</v>
      </c>
      <c r="BG85" s="174">
        <v>146</v>
      </c>
      <c r="BH85" s="15">
        <v>140</v>
      </c>
      <c r="BI85" s="187">
        <f aca="true" t="shared" si="302" ref="BI85:CJ85">SUM(S85)/(S$303/1000)</f>
        <v>4.422088331</v>
      </c>
      <c r="BJ85" s="155">
        <f t="shared" si="302"/>
        <v>7.582938389</v>
      </c>
      <c r="BK85" s="155">
        <f t="shared" si="302"/>
        <v>4.826254826</v>
      </c>
      <c r="BL85" s="155">
        <f t="shared" si="302"/>
        <v>5.648387856</v>
      </c>
      <c r="BM85" s="155">
        <f t="shared" si="302"/>
        <v>5.309734513</v>
      </c>
      <c r="BN85" s="155">
        <f t="shared" si="302"/>
        <v>7.136485281</v>
      </c>
      <c r="BO85" s="155">
        <f t="shared" si="302"/>
        <v>10.83743842</v>
      </c>
      <c r="BP85" s="155">
        <f t="shared" si="302"/>
        <v>12.27573182</v>
      </c>
      <c r="BQ85" s="155">
        <f t="shared" si="302"/>
        <v>14.12429379</v>
      </c>
      <c r="BR85" s="155">
        <f t="shared" si="302"/>
        <v>9.170105456</v>
      </c>
      <c r="BS85" s="155">
        <f t="shared" si="302"/>
        <v>20.00952835</v>
      </c>
      <c r="BT85" s="155">
        <f t="shared" si="302"/>
        <v>18.7012987</v>
      </c>
      <c r="BU85" s="155">
        <f t="shared" si="302"/>
        <v>5.128205128</v>
      </c>
      <c r="BV85" s="155">
        <f t="shared" si="302"/>
        <v>1.568012544</v>
      </c>
      <c r="BW85" s="155">
        <f t="shared" si="302"/>
        <v>7.240547064</v>
      </c>
      <c r="BX85" s="155">
        <f t="shared" si="302"/>
        <v>6.199147617</v>
      </c>
      <c r="BY85" s="155">
        <f t="shared" si="302"/>
        <v>9.786476868</v>
      </c>
      <c r="BZ85" s="155">
        <f t="shared" si="302"/>
        <v>10.2970297</v>
      </c>
      <c r="CA85" s="155">
        <f t="shared" si="302"/>
        <v>13.9401394</v>
      </c>
      <c r="CB85" s="155">
        <f t="shared" si="302"/>
        <v>4.038772213</v>
      </c>
      <c r="CC85" s="155">
        <f t="shared" si="302"/>
        <v>7.366482505</v>
      </c>
      <c r="CD85" s="155">
        <f t="shared" si="302"/>
        <v>3.069838833</v>
      </c>
      <c r="CE85" s="155">
        <f t="shared" si="302"/>
        <v>3.727726832</v>
      </c>
      <c r="CF85" s="155">
        <f t="shared" si="302"/>
        <v>2.981070204</v>
      </c>
      <c r="CG85" s="155">
        <f t="shared" si="302"/>
        <v>9.579955785</v>
      </c>
      <c r="CH85" s="155">
        <f t="shared" si="302"/>
        <v>7.482229704</v>
      </c>
      <c r="CI85" s="155">
        <f t="shared" si="302"/>
        <v>9.075439592</v>
      </c>
      <c r="CJ85" s="155">
        <f t="shared" si="302"/>
        <v>10.55966209</v>
      </c>
      <c r="CK85" s="155">
        <f aca="true" t="shared" si="303" ref="CK85:CL85">SUM(AU85)/(AU$302/1000)</f>
        <v>12.61578301</v>
      </c>
      <c r="CL85" s="155">
        <f t="shared" si="303"/>
        <v>15.8459771</v>
      </c>
      <c r="CM85" s="157">
        <f aca="true" t="shared" si="304" ref="CM85:DG85">AVERAGE(BJ85:BL85)</f>
        <v>6.01919369</v>
      </c>
      <c r="CN85" s="157">
        <f t="shared" si="304"/>
        <v>5.261459065</v>
      </c>
      <c r="CO85" s="157">
        <f t="shared" si="304"/>
        <v>6.031535883</v>
      </c>
      <c r="CP85" s="157">
        <f t="shared" si="304"/>
        <v>7.761219406</v>
      </c>
      <c r="CQ85" s="157">
        <f t="shared" si="304"/>
        <v>10.08321851</v>
      </c>
      <c r="CR85" s="157">
        <f t="shared" si="304"/>
        <v>12.41248801</v>
      </c>
      <c r="CS85" s="157">
        <f t="shared" si="304"/>
        <v>11.85671035</v>
      </c>
      <c r="CT85" s="157">
        <f t="shared" si="304"/>
        <v>14.43464253</v>
      </c>
      <c r="CU85" s="157">
        <f t="shared" si="304"/>
        <v>15.96031083</v>
      </c>
      <c r="CV85" s="157">
        <f t="shared" si="304"/>
        <v>14.61301073</v>
      </c>
      <c r="CW85" s="157">
        <f t="shared" si="304"/>
        <v>8.465838791</v>
      </c>
      <c r="CX85" s="157">
        <f t="shared" si="304"/>
        <v>4.645588245</v>
      </c>
      <c r="CY85" s="157">
        <f t="shared" si="304"/>
        <v>5.002569075</v>
      </c>
      <c r="CZ85" s="157">
        <f t="shared" si="304"/>
        <v>7.742057183</v>
      </c>
      <c r="DA85" s="157">
        <f t="shared" si="304"/>
        <v>8.76088473</v>
      </c>
      <c r="DB85" s="157">
        <f t="shared" si="304"/>
        <v>11.34121532</v>
      </c>
      <c r="DC85" s="157">
        <f t="shared" si="304"/>
        <v>9.425313773</v>
      </c>
      <c r="DD85" s="157">
        <f t="shared" si="304"/>
        <v>8.448464706</v>
      </c>
      <c r="DE85" s="157">
        <f t="shared" si="304"/>
        <v>4.825031184</v>
      </c>
      <c r="DF85" s="157">
        <f t="shared" si="304"/>
        <v>4.72134939</v>
      </c>
      <c r="DG85" s="157">
        <f t="shared" si="304"/>
        <v>3.25954529</v>
      </c>
      <c r="DH85" s="157">
        <f t="shared" si="296"/>
        <v>3.25954529</v>
      </c>
      <c r="DI85" s="157">
        <f aca="true" t="shared" si="305" ref="DI85:DM85">AVERAGE(CF85:CH85)</f>
        <v>6.681085231</v>
      </c>
      <c r="DJ85" s="157">
        <f t="shared" si="305"/>
        <v>8.712541694</v>
      </c>
      <c r="DK85" s="157">
        <f t="shared" si="305"/>
        <v>9.039110462</v>
      </c>
      <c r="DL85" s="157">
        <f t="shared" si="305"/>
        <v>10.7502949</v>
      </c>
      <c r="DM85" s="157">
        <f t="shared" si="305"/>
        <v>13.00714073</v>
      </c>
      <c r="DN85" s="195" t="s">
        <v>135</v>
      </c>
      <c r="DO85" s="160">
        <v>6.166666666666667</v>
      </c>
      <c r="DP85" s="160">
        <v>10.5</v>
      </c>
      <c r="DQ85" s="161">
        <v>0.5873015873015873</v>
      </c>
    </row>
    <row r="86" spans="1:121" ht="13.5" customHeight="1">
      <c r="A86" s="131">
        <v>1</v>
      </c>
      <c r="B86" s="193" t="s">
        <v>136</v>
      </c>
      <c r="C86" s="216">
        <v>4</v>
      </c>
      <c r="D86" s="216"/>
      <c r="E86" s="216"/>
      <c r="F86" s="216"/>
      <c r="G86" s="216"/>
      <c r="H86" s="216"/>
      <c r="I86" s="216">
        <v>2</v>
      </c>
      <c r="J86" s="216"/>
      <c r="K86" s="216">
        <v>2</v>
      </c>
      <c r="L86" s="216">
        <v>1</v>
      </c>
      <c r="M86" s="216">
        <v>1</v>
      </c>
      <c r="N86" s="216">
        <v>5</v>
      </c>
      <c r="O86" s="216">
        <v>4</v>
      </c>
      <c r="P86" s="216">
        <v>1</v>
      </c>
      <c r="Q86" s="216">
        <v>4</v>
      </c>
      <c r="R86" s="216">
        <v>4</v>
      </c>
      <c r="S86" s="217">
        <v>8</v>
      </c>
      <c r="T86" s="218">
        <v>11</v>
      </c>
      <c r="U86" s="218">
        <v>38</v>
      </c>
      <c r="V86" s="218">
        <v>32</v>
      </c>
      <c r="W86" s="218">
        <v>20</v>
      </c>
      <c r="X86" s="218">
        <v>40</v>
      </c>
      <c r="Y86" s="218">
        <v>21</v>
      </c>
      <c r="Z86" s="220">
        <v>51</v>
      </c>
      <c r="AA86" s="220">
        <v>19</v>
      </c>
      <c r="AB86" s="218">
        <v>26</v>
      </c>
      <c r="AC86" s="218">
        <v>28</v>
      </c>
      <c r="AD86" s="219">
        <v>15</v>
      </c>
      <c r="AE86" s="218">
        <v>38</v>
      </c>
      <c r="AF86" s="219">
        <v>19</v>
      </c>
      <c r="AG86" s="222">
        <v>32</v>
      </c>
      <c r="AH86" s="223">
        <v>28</v>
      </c>
      <c r="AI86" s="185">
        <v>20</v>
      </c>
      <c r="AJ86" s="185">
        <v>29</v>
      </c>
      <c r="AK86" s="185">
        <v>24</v>
      </c>
      <c r="AL86" s="185">
        <v>28</v>
      </c>
      <c r="AM86" s="185">
        <v>26</v>
      </c>
      <c r="AN86" s="185">
        <v>13</v>
      </c>
      <c r="AO86" s="228">
        <v>24</v>
      </c>
      <c r="AP86" s="230">
        <v>20</v>
      </c>
      <c r="AQ86" s="225">
        <v>53</v>
      </c>
      <c r="AR86" s="142">
        <v>19</v>
      </c>
      <c r="AS86" s="142">
        <v>26</v>
      </c>
      <c r="AT86" s="142">
        <v>25</v>
      </c>
      <c r="AU86" s="143">
        <v>28</v>
      </c>
      <c r="AV86" s="144">
        <v>39</v>
      </c>
      <c r="AW86" s="143"/>
      <c r="AX86" s="130">
        <f t="shared" si="0"/>
        <v>10</v>
      </c>
      <c r="AY86" s="145">
        <f t="shared" si="11"/>
        <v>26.2</v>
      </c>
      <c r="AZ86" s="146">
        <f t="shared" si="12"/>
        <v>13</v>
      </c>
      <c r="BA86" s="147">
        <f t="shared" si="13"/>
        <v>53</v>
      </c>
      <c r="BB86" s="148">
        <f t="shared" si="14"/>
        <v>39</v>
      </c>
      <c r="BC86" s="149">
        <f t="shared" si="15"/>
        <v>20.23076923</v>
      </c>
      <c r="BD86" s="150">
        <f t="shared" si="16"/>
        <v>1</v>
      </c>
      <c r="BE86" s="151">
        <f t="shared" si="17"/>
        <v>53</v>
      </c>
      <c r="BF86" s="194" t="s">
        <v>136</v>
      </c>
      <c r="BG86" s="174">
        <v>134</v>
      </c>
      <c r="BH86" s="15">
        <v>131</v>
      </c>
      <c r="BI86" s="187">
        <f aca="true" t="shared" si="306" ref="BI86:CJ86">SUM(S86)/(S$303/1000)</f>
        <v>8.844176662</v>
      </c>
      <c r="BJ86" s="155">
        <f t="shared" si="306"/>
        <v>10.42654028</v>
      </c>
      <c r="BK86" s="155">
        <f t="shared" si="306"/>
        <v>36.67953668</v>
      </c>
      <c r="BL86" s="155">
        <f t="shared" si="306"/>
        <v>30.12473523</v>
      </c>
      <c r="BM86" s="155">
        <f t="shared" si="306"/>
        <v>17.69911504</v>
      </c>
      <c r="BN86" s="155">
        <f t="shared" si="306"/>
        <v>35.6824264</v>
      </c>
      <c r="BO86" s="155">
        <f t="shared" si="306"/>
        <v>20.68965517</v>
      </c>
      <c r="BP86" s="155">
        <f t="shared" si="306"/>
        <v>48.15864023</v>
      </c>
      <c r="BQ86" s="155">
        <f t="shared" si="306"/>
        <v>17.89077213</v>
      </c>
      <c r="BR86" s="155">
        <f t="shared" si="306"/>
        <v>23.84227419</v>
      </c>
      <c r="BS86" s="155">
        <f t="shared" si="306"/>
        <v>26.67937113</v>
      </c>
      <c r="BT86" s="155">
        <f t="shared" si="306"/>
        <v>15.58441558</v>
      </c>
      <c r="BU86" s="155">
        <f t="shared" si="306"/>
        <v>32.47863248</v>
      </c>
      <c r="BV86" s="155">
        <f t="shared" si="306"/>
        <v>14.89611917</v>
      </c>
      <c r="BW86" s="155">
        <f t="shared" si="306"/>
        <v>25.74416734</v>
      </c>
      <c r="BX86" s="155">
        <f t="shared" si="306"/>
        <v>21.69701666</v>
      </c>
      <c r="BY86" s="155">
        <f t="shared" si="306"/>
        <v>17.79359431</v>
      </c>
      <c r="BZ86" s="155">
        <f t="shared" si="306"/>
        <v>22.97029703</v>
      </c>
      <c r="CA86" s="155">
        <f t="shared" si="306"/>
        <v>19.6801968</v>
      </c>
      <c r="CB86" s="155">
        <f t="shared" si="306"/>
        <v>22.61712439</v>
      </c>
      <c r="CC86" s="155">
        <f t="shared" si="306"/>
        <v>19.15285451</v>
      </c>
      <c r="CD86" s="155">
        <f t="shared" si="306"/>
        <v>9.976976209</v>
      </c>
      <c r="CE86" s="155">
        <f t="shared" si="306"/>
        <v>17.89308879</v>
      </c>
      <c r="CF86" s="155">
        <f t="shared" si="306"/>
        <v>14.90535102</v>
      </c>
      <c r="CG86" s="155">
        <f t="shared" si="306"/>
        <v>39.05674282</v>
      </c>
      <c r="CH86" s="155">
        <f t="shared" si="306"/>
        <v>14.21623644</v>
      </c>
      <c r="CI86" s="155">
        <f t="shared" si="306"/>
        <v>19.66345245</v>
      </c>
      <c r="CJ86" s="155">
        <f t="shared" si="306"/>
        <v>18.85653945</v>
      </c>
      <c r="CK86" s="155">
        <f aca="true" t="shared" si="307" ref="CK86:CL86">SUM(AU86)/(AU$302/1000)</f>
        <v>18.59168022</v>
      </c>
      <c r="CL86" s="155">
        <f t="shared" si="307"/>
        <v>30.89965535</v>
      </c>
      <c r="CM86" s="157">
        <f aca="true" t="shared" si="308" ref="CM86:DG86">AVERAGE(BJ86:BL86)</f>
        <v>25.74360407</v>
      </c>
      <c r="CN86" s="157">
        <f t="shared" si="308"/>
        <v>28.16779565</v>
      </c>
      <c r="CO86" s="157">
        <f t="shared" si="308"/>
        <v>27.83542556</v>
      </c>
      <c r="CP86" s="157">
        <f t="shared" si="308"/>
        <v>24.69039887</v>
      </c>
      <c r="CQ86" s="157">
        <f t="shared" si="308"/>
        <v>34.84357393</v>
      </c>
      <c r="CR86" s="157">
        <f t="shared" si="308"/>
        <v>28.91302251</v>
      </c>
      <c r="CS86" s="157">
        <f t="shared" si="308"/>
        <v>29.96389551</v>
      </c>
      <c r="CT86" s="157">
        <f t="shared" si="308"/>
        <v>22.80413915</v>
      </c>
      <c r="CU86" s="157">
        <f t="shared" si="308"/>
        <v>22.03535363</v>
      </c>
      <c r="CV86" s="157">
        <f t="shared" si="308"/>
        <v>24.91413973</v>
      </c>
      <c r="CW86" s="157">
        <f t="shared" si="308"/>
        <v>20.98638908</v>
      </c>
      <c r="CX86" s="157">
        <f t="shared" si="308"/>
        <v>24.37297299</v>
      </c>
      <c r="CY86" s="157">
        <f t="shared" si="308"/>
        <v>20.77910106</v>
      </c>
      <c r="CZ86" s="157">
        <f t="shared" si="308"/>
        <v>21.7449261</v>
      </c>
      <c r="DA86" s="157">
        <f t="shared" si="308"/>
        <v>20.82030267</v>
      </c>
      <c r="DB86" s="157">
        <f t="shared" si="308"/>
        <v>20.14802938</v>
      </c>
      <c r="DC86" s="157">
        <f t="shared" si="308"/>
        <v>21.75587274</v>
      </c>
      <c r="DD86" s="157">
        <f t="shared" si="308"/>
        <v>20.4833919</v>
      </c>
      <c r="DE86" s="157">
        <f t="shared" si="308"/>
        <v>17.24898504</v>
      </c>
      <c r="DF86" s="157">
        <f t="shared" si="308"/>
        <v>15.67430651</v>
      </c>
      <c r="DG86" s="157">
        <f t="shared" si="308"/>
        <v>14.25847201</v>
      </c>
      <c r="DH86" s="157">
        <f t="shared" si="296"/>
        <v>14.25847201</v>
      </c>
      <c r="DI86" s="157">
        <f aca="true" t="shared" si="309" ref="DI86:DM86">AVERAGE(CF86:CH86)</f>
        <v>22.72611009</v>
      </c>
      <c r="DJ86" s="157">
        <f t="shared" si="309"/>
        <v>24.3121439</v>
      </c>
      <c r="DK86" s="157">
        <f t="shared" si="309"/>
        <v>17.57874278</v>
      </c>
      <c r="DL86" s="157">
        <f t="shared" si="309"/>
        <v>19.03722404</v>
      </c>
      <c r="DM86" s="157">
        <f t="shared" si="309"/>
        <v>22.78262501</v>
      </c>
      <c r="DN86" s="195" t="s">
        <v>136</v>
      </c>
      <c r="DO86" s="160">
        <v>24.833333333333332</v>
      </c>
      <c r="DP86" s="160">
        <v>26.833333333333332</v>
      </c>
      <c r="DQ86" s="161">
        <v>0.9254658385093167</v>
      </c>
    </row>
    <row r="87" spans="1:121" ht="13.5" customHeight="1">
      <c r="A87" s="131">
        <v>1</v>
      </c>
      <c r="B87" s="190" t="s">
        <v>137</v>
      </c>
      <c r="C87" s="216"/>
      <c r="D87" s="216"/>
      <c r="E87" s="216"/>
      <c r="F87" s="216"/>
      <c r="G87" s="216"/>
      <c r="H87" s="216"/>
      <c r="I87" s="216"/>
      <c r="J87" s="216"/>
      <c r="K87" s="216"/>
      <c r="L87" s="216"/>
      <c r="M87" s="216"/>
      <c r="N87" s="216"/>
      <c r="O87" s="216"/>
      <c r="P87" s="216"/>
      <c r="Q87" s="216"/>
      <c r="R87" s="216"/>
      <c r="S87" s="217">
        <v>1</v>
      </c>
      <c r="T87" s="218">
        <v>1</v>
      </c>
      <c r="U87" s="218">
        <v>1</v>
      </c>
      <c r="V87" s="218"/>
      <c r="W87" s="218">
        <v>3</v>
      </c>
      <c r="X87" s="218">
        <v>3</v>
      </c>
      <c r="Y87" s="218"/>
      <c r="Z87" s="220">
        <v>1</v>
      </c>
      <c r="AA87" s="220">
        <v>1</v>
      </c>
      <c r="AB87" s="218">
        <v>1</v>
      </c>
      <c r="AC87" s="218">
        <v>1</v>
      </c>
      <c r="AD87" s="219">
        <v>3</v>
      </c>
      <c r="AE87" s="218"/>
      <c r="AF87" s="219">
        <v>2</v>
      </c>
      <c r="AG87" s="222">
        <v>1</v>
      </c>
      <c r="AH87" s="223">
        <v>1</v>
      </c>
      <c r="AI87" s="185">
        <v>1</v>
      </c>
      <c r="AJ87" s="225">
        <v>0</v>
      </c>
      <c r="AK87" s="185">
        <v>1</v>
      </c>
      <c r="AL87" s="185">
        <v>1</v>
      </c>
      <c r="AM87" s="225">
        <v>0</v>
      </c>
      <c r="AN87" s="185">
        <v>2</v>
      </c>
      <c r="AO87" s="228">
        <v>2</v>
      </c>
      <c r="AP87" s="225">
        <v>0</v>
      </c>
      <c r="AQ87" s="230">
        <v>6</v>
      </c>
      <c r="AR87" s="142">
        <v>2</v>
      </c>
      <c r="AS87" s="142">
        <v>3</v>
      </c>
      <c r="AT87" s="142">
        <v>4</v>
      </c>
      <c r="AU87" s="143">
        <v>4</v>
      </c>
      <c r="AV87" s="144">
        <v>0</v>
      </c>
      <c r="AW87" s="143"/>
      <c r="AX87" s="130">
        <f t="shared" si="0"/>
        <v>8</v>
      </c>
      <c r="AY87" s="145">
        <f t="shared" si="11"/>
        <v>2.4</v>
      </c>
      <c r="AZ87" s="146">
        <f t="shared" si="12"/>
        <v>0</v>
      </c>
      <c r="BA87" s="147">
        <f t="shared" si="13"/>
        <v>6</v>
      </c>
      <c r="BB87" s="148">
        <f t="shared" si="14"/>
        <v>23</v>
      </c>
      <c r="BC87" s="149">
        <f t="shared" si="15"/>
        <v>1.769230769</v>
      </c>
      <c r="BD87" s="150">
        <f t="shared" si="16"/>
        <v>0</v>
      </c>
      <c r="BE87" s="151">
        <f t="shared" si="17"/>
        <v>6</v>
      </c>
      <c r="BF87" s="191" t="s">
        <v>137</v>
      </c>
      <c r="BG87" s="174">
        <v>183</v>
      </c>
      <c r="BH87" s="15">
        <v>184</v>
      </c>
      <c r="BI87" s="187">
        <f aca="true" t="shared" si="310" ref="BI87:CI87">SUM(S87)/(S$303/1000)</f>
        <v>1.105522083</v>
      </c>
      <c r="BJ87" s="155">
        <f t="shared" si="310"/>
        <v>0.9478672986</v>
      </c>
      <c r="BK87" s="155">
        <f t="shared" si="310"/>
        <v>0.9652509653</v>
      </c>
      <c r="BL87" s="155">
        <f t="shared" si="310"/>
        <v>0</v>
      </c>
      <c r="BM87" s="155">
        <f t="shared" si="310"/>
        <v>2.654867257</v>
      </c>
      <c r="BN87" s="155">
        <f t="shared" si="310"/>
        <v>2.67618198</v>
      </c>
      <c r="BO87" s="155">
        <f t="shared" si="310"/>
        <v>0</v>
      </c>
      <c r="BP87" s="155">
        <f t="shared" si="310"/>
        <v>0.9442870633</v>
      </c>
      <c r="BQ87" s="155">
        <f t="shared" si="310"/>
        <v>0.9416195857</v>
      </c>
      <c r="BR87" s="155">
        <f t="shared" si="310"/>
        <v>0.9170105456</v>
      </c>
      <c r="BS87" s="155">
        <f t="shared" si="310"/>
        <v>0.9528346832</v>
      </c>
      <c r="BT87" s="155">
        <f t="shared" si="310"/>
        <v>3.116883117</v>
      </c>
      <c r="BU87" s="155">
        <f t="shared" si="310"/>
        <v>0</v>
      </c>
      <c r="BV87" s="155">
        <f t="shared" si="310"/>
        <v>1.568012544</v>
      </c>
      <c r="BW87" s="155">
        <f t="shared" si="310"/>
        <v>0.8045052293</v>
      </c>
      <c r="BX87" s="155">
        <f t="shared" si="310"/>
        <v>0.7748934522</v>
      </c>
      <c r="BY87" s="155">
        <f t="shared" si="310"/>
        <v>0.8896797153</v>
      </c>
      <c r="BZ87" s="155">
        <f t="shared" si="310"/>
        <v>0</v>
      </c>
      <c r="CA87" s="155">
        <f t="shared" si="310"/>
        <v>0.8200082001</v>
      </c>
      <c r="CB87" s="155">
        <f t="shared" si="310"/>
        <v>0.8077544426</v>
      </c>
      <c r="CC87" s="155">
        <f t="shared" si="310"/>
        <v>0</v>
      </c>
      <c r="CD87" s="155">
        <f t="shared" si="310"/>
        <v>1.534919417</v>
      </c>
      <c r="CE87" s="155">
        <f t="shared" si="310"/>
        <v>1.491090733</v>
      </c>
      <c r="CF87" s="155">
        <f t="shared" si="310"/>
        <v>0</v>
      </c>
      <c r="CG87" s="155">
        <f t="shared" si="310"/>
        <v>4.421518055</v>
      </c>
      <c r="CH87" s="155">
        <f t="shared" si="310"/>
        <v>1.496445941</v>
      </c>
      <c r="CI87" s="155">
        <f t="shared" si="310"/>
        <v>2.268859898</v>
      </c>
      <c r="CJ87" s="155"/>
      <c r="CK87" s="155">
        <f aca="true" t="shared" si="311" ref="CK87:CL87">SUM(AU87)/(AU$302/1000)</f>
        <v>2.655954318</v>
      </c>
      <c r="CL87" s="155">
        <f t="shared" si="311"/>
        <v>0</v>
      </c>
      <c r="CM87" s="158">
        <f aca="true" t="shared" si="312" ref="CM87:DG87">AVERAGE(BJ87:BL87)</f>
        <v>0.6377060879</v>
      </c>
      <c r="CN87" s="158">
        <f t="shared" si="312"/>
        <v>1.206706074</v>
      </c>
      <c r="CO87" s="157">
        <f t="shared" si="312"/>
        <v>1.777016412</v>
      </c>
      <c r="CP87" s="157">
        <f t="shared" si="312"/>
        <v>1.777016412</v>
      </c>
      <c r="CQ87" s="158">
        <f t="shared" si="312"/>
        <v>1.206823015</v>
      </c>
      <c r="CR87" s="158">
        <f t="shared" si="312"/>
        <v>0.6286355497</v>
      </c>
      <c r="CS87" s="158">
        <f t="shared" si="312"/>
        <v>0.9343057315</v>
      </c>
      <c r="CT87" s="158">
        <f t="shared" si="312"/>
        <v>0.9371549382</v>
      </c>
      <c r="CU87" s="157">
        <f t="shared" si="312"/>
        <v>1.662242782</v>
      </c>
      <c r="CV87" s="158">
        <f t="shared" si="312"/>
        <v>1.3565726</v>
      </c>
      <c r="CW87" s="157">
        <f t="shared" si="312"/>
        <v>1.561631887</v>
      </c>
      <c r="CX87" s="158">
        <f t="shared" si="312"/>
        <v>0.7908392578</v>
      </c>
      <c r="CY87" s="158">
        <f t="shared" si="312"/>
        <v>1.049137075</v>
      </c>
      <c r="CZ87" s="158">
        <f t="shared" si="312"/>
        <v>0.8230261322</v>
      </c>
      <c r="DA87" s="158">
        <f t="shared" si="312"/>
        <v>0.5548577225</v>
      </c>
      <c r="DB87" s="157">
        <f t="shared" si="312"/>
        <v>0.5698959718</v>
      </c>
      <c r="DC87" s="157">
        <f t="shared" si="312"/>
        <v>0.5425875476</v>
      </c>
      <c r="DD87" s="157">
        <f t="shared" si="312"/>
        <v>0.5425875476</v>
      </c>
      <c r="DE87" s="157">
        <f t="shared" si="312"/>
        <v>0.7808912865</v>
      </c>
      <c r="DF87" s="157">
        <f t="shared" si="312"/>
        <v>1.00867005</v>
      </c>
      <c r="DG87" s="157">
        <f t="shared" si="312"/>
        <v>1.00867005</v>
      </c>
      <c r="DH87" s="157">
        <f t="shared" si="296"/>
        <v>1.00867005</v>
      </c>
      <c r="DI87" s="157">
        <f aca="true" t="shared" si="313" ref="DI87:DM87">AVERAGE(CF87:CH87)</f>
        <v>1.972654665</v>
      </c>
      <c r="DJ87" s="157">
        <f t="shared" si="313"/>
        <v>2.728941298</v>
      </c>
      <c r="DK87" s="157">
        <f t="shared" si="313"/>
        <v>1.882652919</v>
      </c>
      <c r="DL87" s="157">
        <f t="shared" si="313"/>
        <v>2.462407108</v>
      </c>
      <c r="DM87" s="157">
        <f t="shared" si="313"/>
        <v>1.327977159</v>
      </c>
      <c r="DN87" s="192" t="s">
        <v>137</v>
      </c>
      <c r="DO87" s="160">
        <v>1.8</v>
      </c>
      <c r="DP87" s="160">
        <v>1</v>
      </c>
      <c r="DQ87" s="161">
        <v>1.8</v>
      </c>
    </row>
    <row r="88" spans="1:121" ht="13.5" customHeight="1">
      <c r="A88" s="131">
        <v>1</v>
      </c>
      <c r="B88" s="193" t="s">
        <v>138</v>
      </c>
      <c r="C88" s="216"/>
      <c r="D88" s="216"/>
      <c r="E88" s="216"/>
      <c r="F88" s="216"/>
      <c r="G88" s="216"/>
      <c r="H88" s="216"/>
      <c r="I88" s="216"/>
      <c r="J88" s="216"/>
      <c r="K88" s="216"/>
      <c r="L88" s="216"/>
      <c r="M88" s="216"/>
      <c r="N88" s="216">
        <v>1</v>
      </c>
      <c r="O88" s="216"/>
      <c r="P88" s="216"/>
      <c r="Q88" s="216"/>
      <c r="R88" s="216"/>
      <c r="S88" s="217"/>
      <c r="T88" s="218"/>
      <c r="U88" s="218">
        <v>1</v>
      </c>
      <c r="V88" s="218">
        <v>1</v>
      </c>
      <c r="W88" s="218">
        <v>2</v>
      </c>
      <c r="X88" s="218"/>
      <c r="Y88" s="218">
        <v>1</v>
      </c>
      <c r="Z88" s="220">
        <v>2</v>
      </c>
      <c r="AA88" s="218"/>
      <c r="AB88" s="218"/>
      <c r="AC88" s="218"/>
      <c r="AD88" s="219"/>
      <c r="AE88" s="218"/>
      <c r="AF88" s="219"/>
      <c r="AG88" s="225">
        <v>0</v>
      </c>
      <c r="AH88" s="225">
        <v>0</v>
      </c>
      <c r="AI88" s="225">
        <v>0</v>
      </c>
      <c r="AJ88" s="225">
        <v>0</v>
      </c>
      <c r="AK88" s="225">
        <v>0</v>
      </c>
      <c r="AL88" s="225">
        <v>0</v>
      </c>
      <c r="AM88" s="225">
        <v>0</v>
      </c>
      <c r="AN88" s="225">
        <v>0</v>
      </c>
      <c r="AO88" s="225">
        <v>0</v>
      </c>
      <c r="AP88" s="225">
        <v>0</v>
      </c>
      <c r="AQ88" s="225">
        <v>0</v>
      </c>
      <c r="AR88" s="142"/>
      <c r="AS88" s="142"/>
      <c r="AT88" s="142">
        <v>0</v>
      </c>
      <c r="AU88" s="143">
        <v>0</v>
      </c>
      <c r="AV88" s="144">
        <v>0</v>
      </c>
      <c r="AW88" s="143"/>
      <c r="AX88" s="130">
        <f t="shared" si="0"/>
        <v>0</v>
      </c>
      <c r="AY88" s="145">
        <f t="shared" si="11"/>
        <v>0</v>
      </c>
      <c r="AZ88" s="146">
        <f t="shared" si="12"/>
        <v>0</v>
      </c>
      <c r="BA88" s="147">
        <f t="shared" si="13"/>
        <v>0</v>
      </c>
      <c r="BB88" s="148">
        <f t="shared" si="14"/>
        <v>6</v>
      </c>
      <c r="BC88" s="149">
        <f t="shared" si="15"/>
        <v>0.4210526316</v>
      </c>
      <c r="BD88" s="150">
        <f t="shared" si="16"/>
        <v>0</v>
      </c>
      <c r="BE88" s="151">
        <f t="shared" si="17"/>
        <v>2</v>
      </c>
      <c r="BF88" s="194" t="s">
        <v>138</v>
      </c>
      <c r="BG88" s="174">
        <v>210</v>
      </c>
      <c r="BH88" s="15">
        <v>217</v>
      </c>
      <c r="BI88" s="187">
        <f aca="true" t="shared" si="314" ref="BI88:CJ88">SUM(S88)/(S$303/1000)</f>
        <v>0</v>
      </c>
      <c r="BJ88" s="155">
        <f t="shared" si="314"/>
        <v>0</v>
      </c>
      <c r="BK88" s="155">
        <f t="shared" si="314"/>
        <v>0.9652509653</v>
      </c>
      <c r="BL88" s="155">
        <f t="shared" si="314"/>
        <v>0.941397976</v>
      </c>
      <c r="BM88" s="155">
        <f t="shared" si="314"/>
        <v>1.769911504</v>
      </c>
      <c r="BN88" s="155">
        <f t="shared" si="314"/>
        <v>0</v>
      </c>
      <c r="BO88" s="155">
        <f t="shared" si="314"/>
        <v>0.9852216749</v>
      </c>
      <c r="BP88" s="155">
        <f t="shared" si="314"/>
        <v>1.888574127</v>
      </c>
      <c r="BQ88" s="155">
        <f t="shared" si="314"/>
        <v>0</v>
      </c>
      <c r="BR88" s="155">
        <f t="shared" si="314"/>
        <v>0</v>
      </c>
      <c r="BS88" s="155">
        <f t="shared" si="314"/>
        <v>0</v>
      </c>
      <c r="BT88" s="155">
        <f t="shared" si="314"/>
        <v>0</v>
      </c>
      <c r="BU88" s="155">
        <f t="shared" si="314"/>
        <v>0</v>
      </c>
      <c r="BV88" s="155">
        <f t="shared" si="314"/>
        <v>0</v>
      </c>
      <c r="BW88" s="155">
        <f t="shared" si="314"/>
        <v>0</v>
      </c>
      <c r="BX88" s="155">
        <f t="shared" si="314"/>
        <v>0</v>
      </c>
      <c r="BY88" s="155">
        <f t="shared" si="314"/>
        <v>0</v>
      </c>
      <c r="BZ88" s="155">
        <f t="shared" si="314"/>
        <v>0</v>
      </c>
      <c r="CA88" s="155">
        <f t="shared" si="314"/>
        <v>0</v>
      </c>
      <c r="CB88" s="155">
        <f t="shared" si="314"/>
        <v>0</v>
      </c>
      <c r="CC88" s="155">
        <f t="shared" si="314"/>
        <v>0</v>
      </c>
      <c r="CD88" s="155">
        <f t="shared" si="314"/>
        <v>0</v>
      </c>
      <c r="CE88" s="155">
        <f t="shared" si="314"/>
        <v>0</v>
      </c>
      <c r="CF88" s="155">
        <f t="shared" si="314"/>
        <v>0</v>
      </c>
      <c r="CG88" s="155">
        <f t="shared" si="314"/>
        <v>0</v>
      </c>
      <c r="CH88" s="155">
        <f t="shared" si="314"/>
        <v>0</v>
      </c>
      <c r="CI88" s="155">
        <f t="shared" si="314"/>
        <v>0</v>
      </c>
      <c r="CJ88" s="155">
        <f t="shared" si="314"/>
        <v>0</v>
      </c>
      <c r="CK88" s="155">
        <f aca="true" t="shared" si="315" ref="CK88:CL88">SUM(AU88)/(AU$302/1000)</f>
        <v>0</v>
      </c>
      <c r="CL88" s="155">
        <f t="shared" si="315"/>
        <v>0</v>
      </c>
      <c r="CM88" s="158">
        <f aca="true" t="shared" si="316" ref="CM88:DG88">AVERAGE(BJ88:BL88)</f>
        <v>0.6355496471</v>
      </c>
      <c r="CN88" s="158">
        <f t="shared" si="316"/>
        <v>1.225520149</v>
      </c>
      <c r="CO88" s="158">
        <f t="shared" si="316"/>
        <v>0.9037698268</v>
      </c>
      <c r="CP88" s="158">
        <f t="shared" si="316"/>
        <v>0.9183777264</v>
      </c>
      <c r="CQ88" s="158">
        <f t="shared" si="316"/>
        <v>0.9579319338</v>
      </c>
      <c r="CR88" s="158">
        <f t="shared" si="316"/>
        <v>0.9579319338</v>
      </c>
      <c r="CS88" s="158">
        <f t="shared" si="316"/>
        <v>0.6295247088</v>
      </c>
      <c r="CT88" s="158">
        <f t="shared" si="316"/>
        <v>0</v>
      </c>
      <c r="CU88" s="158">
        <f t="shared" si="316"/>
        <v>0</v>
      </c>
      <c r="CV88" s="157">
        <f t="shared" si="316"/>
        <v>0</v>
      </c>
      <c r="CW88" s="157">
        <f t="shared" si="316"/>
        <v>0</v>
      </c>
      <c r="CX88" s="157">
        <f t="shared" si="316"/>
        <v>0</v>
      </c>
      <c r="CY88" s="157">
        <f t="shared" si="316"/>
        <v>0</v>
      </c>
      <c r="CZ88" s="157">
        <f t="shared" si="316"/>
        <v>0</v>
      </c>
      <c r="DA88" s="157">
        <f t="shared" si="316"/>
        <v>0</v>
      </c>
      <c r="DB88" s="157">
        <f t="shared" si="316"/>
        <v>0</v>
      </c>
      <c r="DC88" s="157">
        <f t="shared" si="316"/>
        <v>0</v>
      </c>
      <c r="DD88" s="157">
        <f t="shared" si="316"/>
        <v>0</v>
      </c>
      <c r="DE88" s="157">
        <f t="shared" si="316"/>
        <v>0</v>
      </c>
      <c r="DF88" s="157">
        <f t="shared" si="316"/>
        <v>0</v>
      </c>
      <c r="DG88" s="157">
        <f t="shared" si="316"/>
        <v>0</v>
      </c>
      <c r="DH88" s="157">
        <f t="shared" si="296"/>
        <v>0</v>
      </c>
      <c r="DI88" s="157">
        <f aca="true" t="shared" si="317" ref="DI88:DM88">AVERAGE(CF88:CH88)</f>
        <v>0</v>
      </c>
      <c r="DJ88" s="157">
        <f t="shared" si="317"/>
        <v>0</v>
      </c>
      <c r="DK88" s="157">
        <f t="shared" si="317"/>
        <v>0</v>
      </c>
      <c r="DL88" s="157">
        <f t="shared" si="317"/>
        <v>0</v>
      </c>
      <c r="DM88" s="157">
        <f t="shared" si="317"/>
        <v>0</v>
      </c>
      <c r="DN88" s="195" t="s">
        <v>138</v>
      </c>
      <c r="DO88" s="23"/>
      <c r="DP88" s="23"/>
      <c r="DQ88" s="24"/>
    </row>
    <row r="89" spans="1:121" ht="13.5" customHeight="1">
      <c r="A89" s="131">
        <v>1</v>
      </c>
      <c r="B89" s="181" t="s">
        <v>139</v>
      </c>
      <c r="C89" s="216"/>
      <c r="D89" s="216"/>
      <c r="E89" s="216"/>
      <c r="F89" s="216"/>
      <c r="G89" s="216"/>
      <c r="H89" s="216">
        <v>1</v>
      </c>
      <c r="I89" s="216"/>
      <c r="J89" s="216"/>
      <c r="K89" s="216"/>
      <c r="L89" s="216"/>
      <c r="M89" s="216"/>
      <c r="N89" s="216"/>
      <c r="O89" s="216"/>
      <c r="P89" s="216"/>
      <c r="Q89" s="216"/>
      <c r="R89" s="216"/>
      <c r="S89" s="217">
        <v>1</v>
      </c>
      <c r="T89" s="218"/>
      <c r="U89" s="218">
        <v>1</v>
      </c>
      <c r="V89" s="218"/>
      <c r="W89" s="218">
        <v>1</v>
      </c>
      <c r="X89" s="218">
        <v>1</v>
      </c>
      <c r="Y89" s="218">
        <v>1</v>
      </c>
      <c r="Z89" s="218"/>
      <c r="AA89" s="218"/>
      <c r="AB89" s="218"/>
      <c r="AC89" s="218">
        <v>3</v>
      </c>
      <c r="AD89" s="219"/>
      <c r="AE89" s="218"/>
      <c r="AF89" s="219">
        <v>1</v>
      </c>
      <c r="AG89" s="222">
        <v>1</v>
      </c>
      <c r="AH89" s="223">
        <v>1</v>
      </c>
      <c r="AI89" s="185">
        <v>1</v>
      </c>
      <c r="AJ89" s="225">
        <v>0</v>
      </c>
      <c r="AK89" s="225">
        <v>0</v>
      </c>
      <c r="AL89" s="185">
        <v>2</v>
      </c>
      <c r="AM89" s="225">
        <v>0</v>
      </c>
      <c r="AN89" s="185">
        <v>5</v>
      </c>
      <c r="AO89" s="225">
        <v>0</v>
      </c>
      <c r="AP89" s="225">
        <v>0</v>
      </c>
      <c r="AQ89" s="225">
        <v>0</v>
      </c>
      <c r="AR89" s="142"/>
      <c r="AS89" s="142"/>
      <c r="AT89" s="142">
        <v>0</v>
      </c>
      <c r="AU89" s="143">
        <v>0</v>
      </c>
      <c r="AV89" s="144">
        <v>2</v>
      </c>
      <c r="AW89" s="143"/>
      <c r="AX89" s="130">
        <f t="shared" si="0"/>
        <v>2</v>
      </c>
      <c r="AY89" s="145">
        <f t="shared" si="11"/>
        <v>0.875</v>
      </c>
      <c r="AZ89" s="146">
        <f t="shared" si="12"/>
        <v>0</v>
      </c>
      <c r="BA89" s="147">
        <f t="shared" si="13"/>
        <v>5</v>
      </c>
      <c r="BB89" s="148">
        <f t="shared" si="14"/>
        <v>13</v>
      </c>
      <c r="BC89" s="149">
        <f t="shared" si="15"/>
        <v>0.9523809524</v>
      </c>
      <c r="BD89" s="150">
        <f t="shared" si="16"/>
        <v>0</v>
      </c>
      <c r="BE89" s="151">
        <f t="shared" si="17"/>
        <v>5</v>
      </c>
      <c r="BF89" s="186" t="s">
        <v>139</v>
      </c>
      <c r="BG89" s="174">
        <v>200</v>
      </c>
      <c r="BH89" s="15">
        <v>185</v>
      </c>
      <c r="BI89" s="187">
        <f aca="true" t="shared" si="318" ref="BI89:CB89">SUM(S89)/(S$303/1000)</f>
        <v>1.105522083</v>
      </c>
      <c r="BJ89" s="155">
        <f t="shared" si="318"/>
        <v>0</v>
      </c>
      <c r="BK89" s="155">
        <f t="shared" si="318"/>
        <v>0.9652509653</v>
      </c>
      <c r="BL89" s="155">
        <f t="shared" si="318"/>
        <v>0</v>
      </c>
      <c r="BM89" s="155">
        <f t="shared" si="318"/>
        <v>0.8849557522</v>
      </c>
      <c r="BN89" s="155">
        <f t="shared" si="318"/>
        <v>0.8920606601</v>
      </c>
      <c r="BO89" s="155">
        <f t="shared" si="318"/>
        <v>0.9852216749</v>
      </c>
      <c r="BP89" s="155">
        <f t="shared" si="318"/>
        <v>0</v>
      </c>
      <c r="BQ89" s="155">
        <f t="shared" si="318"/>
        <v>0</v>
      </c>
      <c r="BR89" s="155">
        <f t="shared" si="318"/>
        <v>0</v>
      </c>
      <c r="BS89" s="155">
        <f t="shared" si="318"/>
        <v>2.85850405</v>
      </c>
      <c r="BT89" s="155">
        <f t="shared" si="318"/>
        <v>0</v>
      </c>
      <c r="BU89" s="155">
        <f t="shared" si="318"/>
        <v>0</v>
      </c>
      <c r="BV89" s="155">
        <f t="shared" si="318"/>
        <v>0.7840062721</v>
      </c>
      <c r="BW89" s="155">
        <f t="shared" si="318"/>
        <v>0.8045052293</v>
      </c>
      <c r="BX89" s="155">
        <f t="shared" si="318"/>
        <v>0.7748934522</v>
      </c>
      <c r="BY89" s="155">
        <f t="shared" si="318"/>
        <v>0.8896797153</v>
      </c>
      <c r="BZ89" s="155">
        <f t="shared" si="318"/>
        <v>0</v>
      </c>
      <c r="CA89" s="155">
        <f t="shared" si="318"/>
        <v>0</v>
      </c>
      <c r="CB89" s="155">
        <f t="shared" si="318"/>
        <v>1.615508885</v>
      </c>
      <c r="CC89" s="270"/>
      <c r="CD89" s="155">
        <f aca="true" t="shared" si="319" ref="CD89:CJ89">SUM(AN89)/(AN$303/1000)</f>
        <v>3.837298542</v>
      </c>
      <c r="CE89" s="155">
        <f t="shared" si="319"/>
        <v>0</v>
      </c>
      <c r="CF89" s="155">
        <f t="shared" si="319"/>
        <v>0</v>
      </c>
      <c r="CG89" s="155">
        <f t="shared" si="319"/>
        <v>0</v>
      </c>
      <c r="CH89" s="155">
        <f t="shared" si="319"/>
        <v>0</v>
      </c>
      <c r="CI89" s="155">
        <f t="shared" si="319"/>
        <v>0</v>
      </c>
      <c r="CJ89" s="155">
        <f t="shared" si="319"/>
        <v>0</v>
      </c>
      <c r="CK89" s="155">
        <f aca="true" t="shared" si="320" ref="CK89:CL89">SUM(AU89)/(AU$302/1000)</f>
        <v>0</v>
      </c>
      <c r="CL89" s="155">
        <f t="shared" si="320"/>
        <v>1.58459771</v>
      </c>
      <c r="CM89" s="158">
        <f aca="true" t="shared" si="321" ref="CM89:DG89">AVERAGE(BJ89:BL89)</f>
        <v>0.3217503218</v>
      </c>
      <c r="CN89" s="158">
        <f t="shared" si="321"/>
        <v>0.6167355725</v>
      </c>
      <c r="CO89" s="158">
        <f t="shared" si="321"/>
        <v>0.5923388041</v>
      </c>
      <c r="CP89" s="158">
        <f t="shared" si="321"/>
        <v>0.9207460291</v>
      </c>
      <c r="CQ89" s="158">
        <f t="shared" si="321"/>
        <v>0.6257607783</v>
      </c>
      <c r="CR89" s="158">
        <f t="shared" si="321"/>
        <v>0.328407225</v>
      </c>
      <c r="CS89" s="158">
        <f t="shared" si="321"/>
        <v>0</v>
      </c>
      <c r="CT89" s="158">
        <f t="shared" si="321"/>
        <v>0.9528346832</v>
      </c>
      <c r="CU89" s="158">
        <f t="shared" si="321"/>
        <v>0.9528346832</v>
      </c>
      <c r="CV89" s="158">
        <f t="shared" si="321"/>
        <v>0.9528346832</v>
      </c>
      <c r="CW89" s="158">
        <f t="shared" si="321"/>
        <v>0.261335424</v>
      </c>
      <c r="CX89" s="158">
        <f t="shared" si="321"/>
        <v>0.5295038338</v>
      </c>
      <c r="CY89" s="158">
        <f t="shared" si="321"/>
        <v>0.7878016512</v>
      </c>
      <c r="CZ89" s="158">
        <f t="shared" si="321"/>
        <v>0.8230261322</v>
      </c>
      <c r="DA89" s="158">
        <f t="shared" si="321"/>
        <v>0.5548577225</v>
      </c>
      <c r="DB89" s="157">
        <f t="shared" si="321"/>
        <v>0.2965599051</v>
      </c>
      <c r="DC89" s="157">
        <f t="shared" si="321"/>
        <v>0.5385029618</v>
      </c>
      <c r="DD89" s="157">
        <f t="shared" si="321"/>
        <v>0.8077544426</v>
      </c>
      <c r="DE89" s="157">
        <f t="shared" si="321"/>
        <v>2.726403714</v>
      </c>
      <c r="DF89" s="157">
        <f t="shared" si="321"/>
        <v>1.918649271</v>
      </c>
      <c r="DG89" s="157">
        <f t="shared" si="321"/>
        <v>1.279099514</v>
      </c>
      <c r="DH89" s="157">
        <f t="shared" si="296"/>
        <v>1.279099514</v>
      </c>
      <c r="DI89" s="157">
        <f aca="true" t="shared" si="322" ref="DI89:DM89">AVERAGE(CF89:CH89)</f>
        <v>0</v>
      </c>
      <c r="DJ89" s="157">
        <f t="shared" si="322"/>
        <v>0</v>
      </c>
      <c r="DK89" s="157">
        <f t="shared" si="322"/>
        <v>0</v>
      </c>
      <c r="DL89" s="157">
        <f t="shared" si="322"/>
        <v>0</v>
      </c>
      <c r="DM89" s="157">
        <f t="shared" si="322"/>
        <v>0.5281992368</v>
      </c>
      <c r="DN89" s="188" t="s">
        <v>139</v>
      </c>
      <c r="DO89" s="23"/>
      <c r="DP89" s="23"/>
      <c r="DQ89" s="24"/>
    </row>
    <row r="90" spans="1:121" ht="13.5" customHeight="1">
      <c r="A90" s="131"/>
      <c r="B90" s="181" t="s">
        <v>140</v>
      </c>
      <c r="C90" s="216"/>
      <c r="D90" s="216"/>
      <c r="E90" s="216"/>
      <c r="F90" s="216"/>
      <c r="G90" s="216"/>
      <c r="H90" s="216"/>
      <c r="I90" s="216"/>
      <c r="J90" s="216"/>
      <c r="K90" s="216"/>
      <c r="L90" s="216"/>
      <c r="M90" s="216"/>
      <c r="N90" s="216"/>
      <c r="O90" s="216"/>
      <c r="P90" s="216"/>
      <c r="Q90" s="216"/>
      <c r="R90" s="216"/>
      <c r="S90" s="217"/>
      <c r="T90" s="218"/>
      <c r="U90" s="218"/>
      <c r="V90" s="218"/>
      <c r="W90" s="218"/>
      <c r="X90" s="218"/>
      <c r="Y90" s="218"/>
      <c r="Z90" s="218"/>
      <c r="AA90" s="218"/>
      <c r="AB90" s="218"/>
      <c r="AC90" s="218"/>
      <c r="AD90" s="219"/>
      <c r="AE90" s="218"/>
      <c r="AF90" s="219"/>
      <c r="AG90" s="222"/>
      <c r="AH90" s="223"/>
      <c r="AI90" s="185"/>
      <c r="AJ90" s="225"/>
      <c r="AK90" s="225"/>
      <c r="AL90" s="185"/>
      <c r="AM90" s="225"/>
      <c r="AN90" s="185"/>
      <c r="AO90" s="225"/>
      <c r="AP90" s="225"/>
      <c r="AQ90" s="225"/>
      <c r="AR90" s="142"/>
      <c r="AS90" s="142"/>
      <c r="AT90" s="142">
        <v>2</v>
      </c>
      <c r="AU90" s="143">
        <v>0</v>
      </c>
      <c r="AV90" s="144">
        <v>0</v>
      </c>
      <c r="AW90" s="143"/>
      <c r="AX90" s="130">
        <f t="shared" si="0"/>
        <v>1</v>
      </c>
      <c r="AY90" s="145">
        <f t="shared" si="11"/>
        <v>1</v>
      </c>
      <c r="AZ90" s="146">
        <f t="shared" si="12"/>
        <v>0</v>
      </c>
      <c r="BA90" s="147">
        <f t="shared" si="13"/>
        <v>2</v>
      </c>
      <c r="BB90" s="148">
        <f t="shared" si="14"/>
        <v>1</v>
      </c>
      <c r="BC90" s="149">
        <f t="shared" si="15"/>
        <v>1</v>
      </c>
      <c r="BD90" s="150">
        <f t="shared" si="16"/>
        <v>0</v>
      </c>
      <c r="BE90" s="151">
        <f t="shared" si="17"/>
        <v>2</v>
      </c>
      <c r="BF90" s="186"/>
      <c r="BG90" s="174"/>
      <c r="BH90" s="15"/>
      <c r="BI90" s="187"/>
      <c r="BJ90" s="155"/>
      <c r="BK90" s="155"/>
      <c r="BL90" s="155"/>
      <c r="BM90" s="155"/>
      <c r="BN90" s="155"/>
      <c r="BO90" s="155"/>
      <c r="BP90" s="155"/>
      <c r="BQ90" s="155"/>
      <c r="BR90" s="155"/>
      <c r="BS90" s="155"/>
      <c r="BT90" s="155"/>
      <c r="BU90" s="155"/>
      <c r="BV90" s="155"/>
      <c r="BW90" s="155"/>
      <c r="BX90" s="155"/>
      <c r="BY90" s="155"/>
      <c r="BZ90" s="155"/>
      <c r="CA90" s="155"/>
      <c r="CB90" s="155"/>
      <c r="CC90" s="271"/>
      <c r="CD90" s="155"/>
      <c r="CE90" s="155"/>
      <c r="CF90" s="155"/>
      <c r="CG90" s="155"/>
      <c r="CH90" s="155"/>
      <c r="CI90" s="155"/>
      <c r="CJ90" s="155">
        <f>SUM(AT90)/(AT$303/1000)</f>
        <v>1.508523156</v>
      </c>
      <c r="CK90" s="155">
        <f aca="true" t="shared" si="323" ref="CK90:CL90">SUM(AU90)/(AU$302/1000)</f>
        <v>0</v>
      </c>
      <c r="CL90" s="155">
        <f t="shared" si="323"/>
        <v>0</v>
      </c>
      <c r="CM90" s="158"/>
      <c r="CN90" s="158"/>
      <c r="CO90" s="158"/>
      <c r="CP90" s="158"/>
      <c r="CQ90" s="158"/>
      <c r="CR90" s="158"/>
      <c r="CS90" s="158"/>
      <c r="CT90" s="158"/>
      <c r="CU90" s="158"/>
      <c r="CV90" s="158"/>
      <c r="CW90" s="158"/>
      <c r="CX90" s="158"/>
      <c r="CY90" s="158"/>
      <c r="CZ90" s="158"/>
      <c r="DA90" s="158"/>
      <c r="DB90" s="157"/>
      <c r="DC90" s="157"/>
      <c r="DD90" s="157"/>
      <c r="DE90" s="157"/>
      <c r="DF90" s="157"/>
      <c r="DG90" s="157"/>
      <c r="DH90" s="157"/>
      <c r="DI90" s="157"/>
      <c r="DJ90" s="157"/>
      <c r="DK90" s="157"/>
      <c r="DL90" s="157">
        <f aca="true" t="shared" si="324" ref="DL90:DM90">AVERAGE(CI90:CK90)</f>
        <v>0.7542615779</v>
      </c>
      <c r="DM90" s="157">
        <f t="shared" si="324"/>
        <v>0.5028410519</v>
      </c>
      <c r="DN90" s="188"/>
      <c r="DO90" s="23"/>
      <c r="DP90" s="23"/>
      <c r="DQ90" s="24"/>
    </row>
    <row r="91" spans="1:121" ht="13.5" customHeight="1">
      <c r="A91" s="131">
        <v>1</v>
      </c>
      <c r="B91" s="193" t="s">
        <v>141</v>
      </c>
      <c r="C91" s="216"/>
      <c r="D91" s="216"/>
      <c r="E91" s="216"/>
      <c r="F91" s="216"/>
      <c r="G91" s="216">
        <v>2</v>
      </c>
      <c r="H91" s="216"/>
      <c r="I91" s="216"/>
      <c r="J91" s="216"/>
      <c r="K91" s="216"/>
      <c r="L91" s="216"/>
      <c r="M91" s="216"/>
      <c r="N91" s="216"/>
      <c r="O91" s="216"/>
      <c r="P91" s="216" t="s">
        <v>49</v>
      </c>
      <c r="Q91" s="216">
        <v>2</v>
      </c>
      <c r="R91" s="216">
        <v>2</v>
      </c>
      <c r="S91" s="217">
        <v>8</v>
      </c>
      <c r="T91" s="218">
        <v>13</v>
      </c>
      <c r="U91" s="218">
        <v>13</v>
      </c>
      <c r="V91" s="218">
        <v>12</v>
      </c>
      <c r="W91" s="218">
        <v>11</v>
      </c>
      <c r="X91" s="218">
        <v>21</v>
      </c>
      <c r="Y91" s="218">
        <v>33</v>
      </c>
      <c r="Z91" s="218">
        <v>33</v>
      </c>
      <c r="AA91" s="220">
        <v>30</v>
      </c>
      <c r="AB91" s="218">
        <v>38</v>
      </c>
      <c r="AC91" s="218">
        <v>41</v>
      </c>
      <c r="AD91" s="219">
        <v>47</v>
      </c>
      <c r="AE91" s="218">
        <v>57</v>
      </c>
      <c r="AF91" s="219">
        <v>31</v>
      </c>
      <c r="AG91" s="222">
        <v>29</v>
      </c>
      <c r="AH91" s="226">
        <v>60</v>
      </c>
      <c r="AI91" s="185">
        <v>57</v>
      </c>
      <c r="AJ91" s="185">
        <v>43</v>
      </c>
      <c r="AK91" s="185">
        <v>60</v>
      </c>
      <c r="AL91" s="228">
        <v>52</v>
      </c>
      <c r="AM91" s="228">
        <v>78</v>
      </c>
      <c r="AN91" s="228">
        <v>61</v>
      </c>
      <c r="AO91" s="228">
        <v>53</v>
      </c>
      <c r="AP91" s="230">
        <v>37</v>
      </c>
      <c r="AQ91" s="225">
        <v>56</v>
      </c>
      <c r="AR91" s="142">
        <v>67</v>
      </c>
      <c r="AS91" s="142">
        <v>51</v>
      </c>
      <c r="AT91" s="142">
        <v>42</v>
      </c>
      <c r="AU91" s="143">
        <v>46</v>
      </c>
      <c r="AV91" s="144">
        <v>0</v>
      </c>
      <c r="AW91" s="143"/>
      <c r="AX91" s="130">
        <f t="shared" si="0"/>
        <v>10</v>
      </c>
      <c r="AY91" s="145">
        <f t="shared" si="11"/>
        <v>54.3</v>
      </c>
      <c r="AZ91" s="146">
        <f t="shared" si="12"/>
        <v>37</v>
      </c>
      <c r="BA91" s="147">
        <f t="shared" si="13"/>
        <v>78</v>
      </c>
      <c r="BB91" s="148">
        <f t="shared" si="14"/>
        <v>32</v>
      </c>
      <c r="BC91" s="149">
        <f t="shared" si="15"/>
        <v>37.0625</v>
      </c>
      <c r="BD91" s="150">
        <f t="shared" si="16"/>
        <v>2</v>
      </c>
      <c r="BE91" s="151">
        <f t="shared" si="17"/>
        <v>78</v>
      </c>
      <c r="BF91" s="194" t="s">
        <v>141</v>
      </c>
      <c r="BG91" s="174">
        <v>130</v>
      </c>
      <c r="BH91" s="15">
        <v>110</v>
      </c>
      <c r="BI91" s="187">
        <f aca="true" t="shared" si="325" ref="BI91:CJ91">SUM(S91)/(S$303/1000)</f>
        <v>8.844176662</v>
      </c>
      <c r="BJ91" s="155">
        <f t="shared" si="325"/>
        <v>12.32227488</v>
      </c>
      <c r="BK91" s="155">
        <f t="shared" si="325"/>
        <v>12.54826255</v>
      </c>
      <c r="BL91" s="155">
        <f t="shared" si="325"/>
        <v>11.29677571</v>
      </c>
      <c r="BM91" s="155">
        <f t="shared" si="325"/>
        <v>9.734513274</v>
      </c>
      <c r="BN91" s="155">
        <f t="shared" si="325"/>
        <v>18.73327386</v>
      </c>
      <c r="BO91" s="155">
        <f t="shared" si="325"/>
        <v>32.51231527</v>
      </c>
      <c r="BP91" s="155">
        <f t="shared" si="325"/>
        <v>31.16147309</v>
      </c>
      <c r="BQ91" s="155">
        <f t="shared" si="325"/>
        <v>28.24858757</v>
      </c>
      <c r="BR91" s="155">
        <f t="shared" si="325"/>
        <v>34.84640073</v>
      </c>
      <c r="BS91" s="155">
        <f t="shared" si="325"/>
        <v>39.06622201</v>
      </c>
      <c r="BT91" s="155">
        <f t="shared" si="325"/>
        <v>48.83116883</v>
      </c>
      <c r="BU91" s="155">
        <f t="shared" si="325"/>
        <v>48.71794872</v>
      </c>
      <c r="BV91" s="155">
        <f t="shared" si="325"/>
        <v>24.30419443</v>
      </c>
      <c r="BW91" s="155">
        <f t="shared" si="325"/>
        <v>23.33065165</v>
      </c>
      <c r="BX91" s="155">
        <f t="shared" si="325"/>
        <v>46.49360713</v>
      </c>
      <c r="BY91" s="155">
        <f t="shared" si="325"/>
        <v>50.71174377</v>
      </c>
      <c r="BZ91" s="155">
        <f t="shared" si="325"/>
        <v>34.05940594</v>
      </c>
      <c r="CA91" s="155">
        <f t="shared" si="325"/>
        <v>49.200492</v>
      </c>
      <c r="CB91" s="155">
        <f t="shared" si="325"/>
        <v>42.00323102</v>
      </c>
      <c r="CC91" s="155">
        <f t="shared" si="325"/>
        <v>57.45856354</v>
      </c>
      <c r="CD91" s="155">
        <f t="shared" si="325"/>
        <v>46.81504221</v>
      </c>
      <c r="CE91" s="155">
        <f t="shared" si="325"/>
        <v>39.51390442</v>
      </c>
      <c r="CF91" s="155">
        <f t="shared" si="325"/>
        <v>27.57489939</v>
      </c>
      <c r="CG91" s="155">
        <f t="shared" si="325"/>
        <v>41.26750184</v>
      </c>
      <c r="CH91" s="155">
        <f t="shared" si="325"/>
        <v>50.13093902</v>
      </c>
      <c r="CI91" s="155">
        <f t="shared" si="325"/>
        <v>38.57061826</v>
      </c>
      <c r="CJ91" s="155">
        <f t="shared" si="325"/>
        <v>31.67898627</v>
      </c>
      <c r="CK91" s="155">
        <f aca="true" t="shared" si="326" ref="CK91:CL91">SUM(AU91)/(AU$302/1000)</f>
        <v>30.54347465</v>
      </c>
      <c r="CL91" s="155">
        <f t="shared" si="326"/>
        <v>0</v>
      </c>
      <c r="CM91" s="157">
        <f aca="true" t="shared" si="327" ref="CM91:DG91">AVERAGE(BJ91:BL91)</f>
        <v>12.05577105</v>
      </c>
      <c r="CN91" s="157">
        <f t="shared" si="327"/>
        <v>11.19318384</v>
      </c>
      <c r="CO91" s="157">
        <f t="shared" si="327"/>
        <v>13.25485428</v>
      </c>
      <c r="CP91" s="157">
        <f t="shared" si="327"/>
        <v>20.3267008</v>
      </c>
      <c r="CQ91" s="157">
        <f t="shared" si="327"/>
        <v>27.46902074</v>
      </c>
      <c r="CR91" s="157">
        <f t="shared" si="327"/>
        <v>30.64079198</v>
      </c>
      <c r="CS91" s="157">
        <f t="shared" si="327"/>
        <v>31.41882046</v>
      </c>
      <c r="CT91" s="157">
        <f t="shared" si="327"/>
        <v>34.05373677</v>
      </c>
      <c r="CU91" s="157">
        <f t="shared" si="327"/>
        <v>40.91459719</v>
      </c>
      <c r="CV91" s="157">
        <f t="shared" si="327"/>
        <v>45.53844652</v>
      </c>
      <c r="CW91" s="157">
        <f t="shared" si="327"/>
        <v>40.61777066</v>
      </c>
      <c r="CX91" s="157">
        <f t="shared" si="327"/>
        <v>32.11759827</v>
      </c>
      <c r="CY91" s="157">
        <f t="shared" si="327"/>
        <v>31.37615107</v>
      </c>
      <c r="CZ91" s="157">
        <f t="shared" si="327"/>
        <v>40.17866752</v>
      </c>
      <c r="DA91" s="157">
        <f t="shared" si="327"/>
        <v>43.75491895</v>
      </c>
      <c r="DB91" s="157">
        <f t="shared" si="327"/>
        <v>44.65721391</v>
      </c>
      <c r="DC91" s="157">
        <f t="shared" si="327"/>
        <v>41.75437632</v>
      </c>
      <c r="DD91" s="157">
        <f t="shared" si="327"/>
        <v>49.55409552</v>
      </c>
      <c r="DE91" s="157">
        <f t="shared" si="327"/>
        <v>48.75894559</v>
      </c>
      <c r="DF91" s="157">
        <f t="shared" si="327"/>
        <v>47.92917006</v>
      </c>
      <c r="DG91" s="157">
        <f t="shared" si="327"/>
        <v>37.96794867</v>
      </c>
      <c r="DH91" s="157">
        <f aca="true" t="shared" si="328" ref="DH91:DH110">AVERAGE(CD91:CF91)</f>
        <v>37.96794867</v>
      </c>
      <c r="DI91" s="157">
        <f aca="true" t="shared" si="329" ref="DI91:DM91">AVERAGE(CF91:CH91)</f>
        <v>39.65778008</v>
      </c>
      <c r="DJ91" s="157">
        <f t="shared" si="329"/>
        <v>43.32301971</v>
      </c>
      <c r="DK91" s="157">
        <f t="shared" si="329"/>
        <v>40.12684785</v>
      </c>
      <c r="DL91" s="157">
        <f t="shared" si="329"/>
        <v>33.59769306</v>
      </c>
      <c r="DM91" s="157">
        <f t="shared" si="329"/>
        <v>20.74082031</v>
      </c>
      <c r="DN91" s="195" t="s">
        <v>141</v>
      </c>
      <c r="DO91" s="160">
        <v>13</v>
      </c>
      <c r="DP91" s="160">
        <v>50.166666666666664</v>
      </c>
      <c r="DQ91" s="189">
        <v>0.25913621262458475</v>
      </c>
    </row>
    <row r="92" spans="1:121" ht="13.5" customHeight="1">
      <c r="A92" s="131">
        <v>1</v>
      </c>
      <c r="B92" s="181" t="s">
        <v>142</v>
      </c>
      <c r="C92" s="216"/>
      <c r="D92" s="216" t="s">
        <v>49</v>
      </c>
      <c r="E92" s="216"/>
      <c r="F92" s="216"/>
      <c r="G92" s="216"/>
      <c r="H92" s="216"/>
      <c r="I92" s="216"/>
      <c r="J92" s="216"/>
      <c r="K92" s="216">
        <v>1</v>
      </c>
      <c r="L92" s="216"/>
      <c r="M92" s="216">
        <v>1</v>
      </c>
      <c r="N92" s="216"/>
      <c r="O92" s="216"/>
      <c r="P92" s="216"/>
      <c r="Q92" s="216"/>
      <c r="R92" s="216">
        <v>1</v>
      </c>
      <c r="S92" s="217">
        <v>6</v>
      </c>
      <c r="T92" s="218">
        <v>3</v>
      </c>
      <c r="U92" s="218"/>
      <c r="V92" s="218">
        <v>1</v>
      </c>
      <c r="W92" s="218">
        <v>5</v>
      </c>
      <c r="X92" s="218">
        <v>2</v>
      </c>
      <c r="Y92" s="218"/>
      <c r="Z92" s="218"/>
      <c r="AA92" s="220">
        <v>4</v>
      </c>
      <c r="AB92" s="218">
        <v>4</v>
      </c>
      <c r="AC92" s="218">
        <v>7</v>
      </c>
      <c r="AD92" s="219"/>
      <c r="AE92" s="218">
        <v>7</v>
      </c>
      <c r="AF92" s="219"/>
      <c r="AG92" s="222">
        <v>1</v>
      </c>
      <c r="AH92" s="223">
        <v>9</v>
      </c>
      <c r="AI92" s="185">
        <v>3</v>
      </c>
      <c r="AJ92" s="185">
        <v>3</v>
      </c>
      <c r="AK92" s="185">
        <v>5</v>
      </c>
      <c r="AL92" s="185">
        <v>2</v>
      </c>
      <c r="AM92" s="185">
        <v>5</v>
      </c>
      <c r="AN92" s="225">
        <v>0</v>
      </c>
      <c r="AO92" s="225">
        <v>0</v>
      </c>
      <c r="AP92" s="225">
        <v>2</v>
      </c>
      <c r="AQ92" s="230">
        <v>3</v>
      </c>
      <c r="AR92" s="142">
        <v>11</v>
      </c>
      <c r="AS92" s="142"/>
      <c r="AT92" s="142">
        <v>4</v>
      </c>
      <c r="AU92" s="143">
        <v>2</v>
      </c>
      <c r="AV92" s="144">
        <v>40</v>
      </c>
      <c r="AW92" s="143"/>
      <c r="AX92" s="130">
        <f t="shared" si="0"/>
        <v>7</v>
      </c>
      <c r="AY92" s="145">
        <f t="shared" si="11"/>
        <v>3.222222222</v>
      </c>
      <c r="AZ92" s="146">
        <f t="shared" si="12"/>
        <v>0</v>
      </c>
      <c r="BA92" s="147">
        <f t="shared" si="13"/>
        <v>11</v>
      </c>
      <c r="BB92" s="148">
        <f t="shared" si="14"/>
        <v>24</v>
      </c>
      <c r="BC92" s="149">
        <f t="shared" si="15"/>
        <v>3.538461538</v>
      </c>
      <c r="BD92" s="150">
        <f t="shared" si="16"/>
        <v>0</v>
      </c>
      <c r="BE92" s="151">
        <f t="shared" si="17"/>
        <v>11</v>
      </c>
      <c r="BF92" s="186" t="s">
        <v>142</v>
      </c>
      <c r="BG92" s="174">
        <v>164</v>
      </c>
      <c r="BH92" s="15">
        <v>165</v>
      </c>
      <c r="BI92" s="187">
        <f aca="true" t="shared" si="330" ref="BI92:CB92">SUM(S92)/(S$303/1000)</f>
        <v>6.633132497</v>
      </c>
      <c r="BJ92" s="155">
        <f t="shared" si="330"/>
        <v>2.843601896</v>
      </c>
      <c r="BK92" s="155">
        <f t="shared" si="330"/>
        <v>0</v>
      </c>
      <c r="BL92" s="155">
        <f t="shared" si="330"/>
        <v>0.941397976</v>
      </c>
      <c r="BM92" s="155">
        <f t="shared" si="330"/>
        <v>4.424778761</v>
      </c>
      <c r="BN92" s="155">
        <f t="shared" si="330"/>
        <v>1.78412132</v>
      </c>
      <c r="BO92" s="155">
        <f t="shared" si="330"/>
        <v>0</v>
      </c>
      <c r="BP92" s="155">
        <f t="shared" si="330"/>
        <v>0</v>
      </c>
      <c r="BQ92" s="155">
        <f t="shared" si="330"/>
        <v>3.766478343</v>
      </c>
      <c r="BR92" s="155">
        <f t="shared" si="330"/>
        <v>3.668042182</v>
      </c>
      <c r="BS92" s="155">
        <f t="shared" si="330"/>
        <v>6.669842782</v>
      </c>
      <c r="BT92" s="155">
        <f t="shared" si="330"/>
        <v>0</v>
      </c>
      <c r="BU92" s="155">
        <f t="shared" si="330"/>
        <v>5.982905983</v>
      </c>
      <c r="BV92" s="155">
        <f t="shared" si="330"/>
        <v>0</v>
      </c>
      <c r="BW92" s="155">
        <f t="shared" si="330"/>
        <v>0.8045052293</v>
      </c>
      <c r="BX92" s="155">
        <f t="shared" si="330"/>
        <v>6.974041069</v>
      </c>
      <c r="BY92" s="155">
        <f t="shared" si="330"/>
        <v>2.669039146</v>
      </c>
      <c r="BZ92" s="155">
        <f t="shared" si="330"/>
        <v>2.376237624</v>
      </c>
      <c r="CA92" s="155">
        <f t="shared" si="330"/>
        <v>4.100041</v>
      </c>
      <c r="CB92" s="155">
        <f t="shared" si="330"/>
        <v>1.615508885</v>
      </c>
      <c r="CC92" s="270">
        <v>5</v>
      </c>
      <c r="CD92" s="155">
        <f aca="true" t="shared" si="331" ref="CD92:CJ92">SUM(AN92)/(AN$303/1000)</f>
        <v>0</v>
      </c>
      <c r="CE92" s="155">
        <f t="shared" si="331"/>
        <v>0</v>
      </c>
      <c r="CF92" s="155">
        <f t="shared" si="331"/>
        <v>1.490535102</v>
      </c>
      <c r="CG92" s="155">
        <f t="shared" si="331"/>
        <v>2.210759027</v>
      </c>
      <c r="CH92" s="155">
        <f t="shared" si="331"/>
        <v>8.230452675</v>
      </c>
      <c r="CI92" s="155">
        <f t="shared" si="331"/>
        <v>0</v>
      </c>
      <c r="CJ92" s="155">
        <f t="shared" si="331"/>
        <v>3.017046312</v>
      </c>
      <c r="CK92" s="155">
        <f aca="true" t="shared" si="332" ref="CK92:CL92">SUM(AU92)/(AU$302/1000)</f>
        <v>1.327977159</v>
      </c>
      <c r="CL92" s="155">
        <f t="shared" si="332"/>
        <v>31.69195421</v>
      </c>
      <c r="CM92" s="158">
        <f aca="true" t="shared" si="333" ref="CM92:DG92">AVERAGE(BJ92:BL92)</f>
        <v>1.261666624</v>
      </c>
      <c r="CN92" s="157">
        <f t="shared" si="333"/>
        <v>1.788725579</v>
      </c>
      <c r="CO92" s="157">
        <f t="shared" si="333"/>
        <v>2.383432686</v>
      </c>
      <c r="CP92" s="157">
        <f t="shared" si="333"/>
        <v>2.06963336</v>
      </c>
      <c r="CQ92" s="158">
        <f t="shared" si="333"/>
        <v>0.5947071067</v>
      </c>
      <c r="CR92" s="158">
        <f t="shared" si="333"/>
        <v>1.255492781</v>
      </c>
      <c r="CS92" s="157">
        <f t="shared" si="333"/>
        <v>2.478173508</v>
      </c>
      <c r="CT92" s="157">
        <f t="shared" si="333"/>
        <v>4.701454436</v>
      </c>
      <c r="CU92" s="157">
        <f t="shared" si="333"/>
        <v>3.445961655</v>
      </c>
      <c r="CV92" s="157">
        <f t="shared" si="333"/>
        <v>4.217582922</v>
      </c>
      <c r="CW92" s="157">
        <f t="shared" si="333"/>
        <v>1.994301994</v>
      </c>
      <c r="CX92" s="157">
        <f t="shared" si="333"/>
        <v>2.262470404</v>
      </c>
      <c r="CY92" s="157">
        <f t="shared" si="333"/>
        <v>2.592848766</v>
      </c>
      <c r="CZ92" s="157">
        <f t="shared" si="333"/>
        <v>3.482528482</v>
      </c>
      <c r="DA92" s="157">
        <f t="shared" si="333"/>
        <v>4.00643928</v>
      </c>
      <c r="DB92" s="157">
        <f t="shared" si="333"/>
        <v>3.048439257</v>
      </c>
      <c r="DC92" s="157">
        <f t="shared" si="333"/>
        <v>2.697262503</v>
      </c>
      <c r="DD92" s="157">
        <f t="shared" si="333"/>
        <v>3.571849962</v>
      </c>
      <c r="DE92" s="157">
        <f t="shared" si="333"/>
        <v>2.205169628</v>
      </c>
      <c r="DF92" s="157">
        <f t="shared" si="333"/>
        <v>1.666666667</v>
      </c>
      <c r="DG92" s="157">
        <f t="shared" si="333"/>
        <v>0.496845034</v>
      </c>
      <c r="DH92" s="157">
        <f t="shared" si="328"/>
        <v>0.496845034</v>
      </c>
      <c r="DI92" s="157">
        <f aca="true" t="shared" si="334" ref="DI92:DM92">AVERAGE(CF92:CH92)</f>
        <v>3.977248935</v>
      </c>
      <c r="DJ92" s="157">
        <f t="shared" si="334"/>
        <v>3.480403901</v>
      </c>
      <c r="DK92" s="157">
        <f t="shared" si="334"/>
        <v>3.749166329</v>
      </c>
      <c r="DL92" s="157">
        <f t="shared" si="334"/>
        <v>1.448341157</v>
      </c>
      <c r="DM92" s="157">
        <f t="shared" si="334"/>
        <v>12.01232589</v>
      </c>
      <c r="DN92" s="188" t="s">
        <v>142</v>
      </c>
      <c r="DO92" s="160">
        <v>3.4</v>
      </c>
      <c r="DP92" s="160">
        <v>3.8333333333333335</v>
      </c>
      <c r="DQ92" s="161">
        <v>0.8869565217391304</v>
      </c>
    </row>
    <row r="93" spans="1:121" ht="13.5" customHeight="1">
      <c r="A93" s="131">
        <v>1</v>
      </c>
      <c r="B93" s="181" t="s">
        <v>143</v>
      </c>
      <c r="C93" s="261"/>
      <c r="D93" s="261"/>
      <c r="E93" s="261"/>
      <c r="F93" s="261"/>
      <c r="G93" s="261"/>
      <c r="H93" s="261"/>
      <c r="I93" s="261"/>
      <c r="J93" s="261"/>
      <c r="K93" s="261"/>
      <c r="L93" s="261"/>
      <c r="M93" s="261"/>
      <c r="N93" s="261"/>
      <c r="O93" s="261"/>
      <c r="P93" s="261"/>
      <c r="Q93" s="261"/>
      <c r="R93" s="261"/>
      <c r="S93" s="217"/>
      <c r="T93" s="218"/>
      <c r="U93" s="218"/>
      <c r="V93" s="218"/>
      <c r="W93" s="218"/>
      <c r="X93" s="218"/>
      <c r="Y93" s="218"/>
      <c r="Z93" s="218"/>
      <c r="AA93" s="220"/>
      <c r="AB93" s="218"/>
      <c r="AC93" s="218"/>
      <c r="AD93" s="219">
        <v>1</v>
      </c>
      <c r="AE93" s="220"/>
      <c r="AF93" s="219"/>
      <c r="AG93" s="225">
        <v>0</v>
      </c>
      <c r="AH93" s="225">
        <v>0</v>
      </c>
      <c r="AI93" s="225">
        <v>0</v>
      </c>
      <c r="AJ93" s="225">
        <v>0</v>
      </c>
      <c r="AK93" s="225">
        <v>0</v>
      </c>
      <c r="AL93" s="225">
        <v>0</v>
      </c>
      <c r="AM93" s="225">
        <v>0</v>
      </c>
      <c r="AN93" s="225">
        <v>0</v>
      </c>
      <c r="AO93" s="225">
        <v>0</v>
      </c>
      <c r="AP93" s="225">
        <v>0</v>
      </c>
      <c r="AQ93" s="225">
        <v>0</v>
      </c>
      <c r="AR93" s="142"/>
      <c r="AS93" s="142"/>
      <c r="AT93" s="142"/>
      <c r="AU93" s="143">
        <v>0</v>
      </c>
      <c r="AV93" s="144">
        <v>1</v>
      </c>
      <c r="AW93" s="143"/>
      <c r="AX93" s="130">
        <f t="shared" si="0"/>
        <v>0</v>
      </c>
      <c r="AY93" s="145">
        <f t="shared" si="11"/>
        <v>0</v>
      </c>
      <c r="AZ93" s="146">
        <f t="shared" si="12"/>
        <v>0</v>
      </c>
      <c r="BA93" s="147">
        <f t="shared" si="13"/>
        <v>0</v>
      </c>
      <c r="BB93" s="148">
        <f t="shared" si="14"/>
        <v>1</v>
      </c>
      <c r="BC93" s="149">
        <f t="shared" si="15"/>
        <v>0.07692307692</v>
      </c>
      <c r="BD93" s="150">
        <f t="shared" si="16"/>
        <v>0</v>
      </c>
      <c r="BE93" s="151">
        <f t="shared" si="17"/>
        <v>1</v>
      </c>
      <c r="BF93" s="186" t="s">
        <v>143</v>
      </c>
      <c r="BG93" s="174">
        <v>239</v>
      </c>
      <c r="BH93" s="15">
        <v>241</v>
      </c>
      <c r="BI93" s="187">
        <f aca="true" t="shared" si="335" ref="BI93:CB93">SUM(S93)/(S$303/1000)</f>
        <v>0</v>
      </c>
      <c r="BJ93" s="155">
        <f t="shared" si="335"/>
        <v>0</v>
      </c>
      <c r="BK93" s="155">
        <f t="shared" si="335"/>
        <v>0</v>
      </c>
      <c r="BL93" s="155">
        <f t="shared" si="335"/>
        <v>0</v>
      </c>
      <c r="BM93" s="155">
        <f t="shared" si="335"/>
        <v>0</v>
      </c>
      <c r="BN93" s="155">
        <f t="shared" si="335"/>
        <v>0</v>
      </c>
      <c r="BO93" s="155">
        <f t="shared" si="335"/>
        <v>0</v>
      </c>
      <c r="BP93" s="155">
        <f t="shared" si="335"/>
        <v>0</v>
      </c>
      <c r="BQ93" s="155">
        <f t="shared" si="335"/>
        <v>0</v>
      </c>
      <c r="BR93" s="155">
        <f t="shared" si="335"/>
        <v>0</v>
      </c>
      <c r="BS93" s="155">
        <f t="shared" si="335"/>
        <v>0</v>
      </c>
      <c r="BT93" s="155">
        <f t="shared" si="335"/>
        <v>1.038961039</v>
      </c>
      <c r="BU93" s="155">
        <f t="shared" si="335"/>
        <v>0</v>
      </c>
      <c r="BV93" s="155">
        <f t="shared" si="335"/>
        <v>0</v>
      </c>
      <c r="BW93" s="155">
        <f t="shared" si="335"/>
        <v>0</v>
      </c>
      <c r="BX93" s="155">
        <f t="shared" si="335"/>
        <v>0</v>
      </c>
      <c r="BY93" s="155">
        <f t="shared" si="335"/>
        <v>0</v>
      </c>
      <c r="BZ93" s="155">
        <f t="shared" si="335"/>
        <v>0</v>
      </c>
      <c r="CA93" s="155">
        <f t="shared" si="335"/>
        <v>0</v>
      </c>
      <c r="CB93" s="155">
        <f t="shared" si="335"/>
        <v>0</v>
      </c>
      <c r="CC93" s="272"/>
      <c r="CD93" s="155">
        <f aca="true" t="shared" si="336" ref="CD93:CJ93">SUM(AN93)/(AN$303/1000)</f>
        <v>0</v>
      </c>
      <c r="CE93" s="155">
        <f t="shared" si="336"/>
        <v>0</v>
      </c>
      <c r="CF93" s="155">
        <f t="shared" si="336"/>
        <v>0</v>
      </c>
      <c r="CG93" s="155">
        <f t="shared" si="336"/>
        <v>0</v>
      </c>
      <c r="CH93" s="155">
        <f t="shared" si="336"/>
        <v>0</v>
      </c>
      <c r="CI93" s="155">
        <f t="shared" si="336"/>
        <v>0</v>
      </c>
      <c r="CJ93" s="155">
        <f t="shared" si="336"/>
        <v>0</v>
      </c>
      <c r="CK93" s="155">
        <f aca="true" t="shared" si="337" ref="CK93:CL93">SUM(AU93)/(AU$302/1000)</f>
        <v>0</v>
      </c>
      <c r="CL93" s="155">
        <f t="shared" si="337"/>
        <v>0.7922988551</v>
      </c>
      <c r="CM93" s="158">
        <f aca="true" t="shared" si="338" ref="CM93:DG93">AVERAGE(BJ93:BL93)</f>
        <v>0</v>
      </c>
      <c r="CN93" s="157">
        <f t="shared" si="338"/>
        <v>0</v>
      </c>
      <c r="CO93" s="157">
        <f t="shared" si="338"/>
        <v>0</v>
      </c>
      <c r="CP93" s="157">
        <f t="shared" si="338"/>
        <v>0</v>
      </c>
      <c r="CQ93" s="158">
        <f t="shared" si="338"/>
        <v>0</v>
      </c>
      <c r="CR93" s="157">
        <f t="shared" si="338"/>
        <v>0</v>
      </c>
      <c r="CS93" s="157">
        <f t="shared" si="338"/>
        <v>0</v>
      </c>
      <c r="CT93" s="157">
        <f t="shared" si="338"/>
        <v>0</v>
      </c>
      <c r="CU93" s="157">
        <f t="shared" si="338"/>
        <v>0.3463203463</v>
      </c>
      <c r="CV93" s="157">
        <f t="shared" si="338"/>
        <v>0.3463203463</v>
      </c>
      <c r="CW93" s="157">
        <f t="shared" si="338"/>
        <v>0.3463203463</v>
      </c>
      <c r="CX93" s="157">
        <f t="shared" si="338"/>
        <v>0</v>
      </c>
      <c r="CY93" s="157">
        <f t="shared" si="338"/>
        <v>0</v>
      </c>
      <c r="CZ93" s="157">
        <f t="shared" si="338"/>
        <v>0</v>
      </c>
      <c r="DA93" s="157">
        <f t="shared" si="338"/>
        <v>0</v>
      </c>
      <c r="DB93" s="157">
        <f t="shared" si="338"/>
        <v>0</v>
      </c>
      <c r="DC93" s="157">
        <f t="shared" si="338"/>
        <v>0</v>
      </c>
      <c r="DD93" s="157">
        <f t="shared" si="338"/>
        <v>0</v>
      </c>
      <c r="DE93" s="157">
        <f t="shared" si="338"/>
        <v>0</v>
      </c>
      <c r="DF93" s="157">
        <f t="shared" si="338"/>
        <v>0</v>
      </c>
      <c r="DG93" s="157">
        <f t="shared" si="338"/>
        <v>0</v>
      </c>
      <c r="DH93" s="157">
        <f t="shared" si="328"/>
        <v>0</v>
      </c>
      <c r="DI93" s="157">
        <f aca="true" t="shared" si="339" ref="DI93:DM93">AVERAGE(CF93:CH93)</f>
        <v>0</v>
      </c>
      <c r="DJ93" s="157">
        <f t="shared" si="339"/>
        <v>0</v>
      </c>
      <c r="DK93" s="157">
        <f t="shared" si="339"/>
        <v>0</v>
      </c>
      <c r="DL93" s="157">
        <f t="shared" si="339"/>
        <v>0</v>
      </c>
      <c r="DM93" s="157">
        <f t="shared" si="339"/>
        <v>0.2640996184</v>
      </c>
      <c r="DN93" s="188" t="s">
        <v>143</v>
      </c>
      <c r="DO93" s="23"/>
      <c r="DP93" s="23"/>
      <c r="DQ93" s="24"/>
    </row>
    <row r="94" spans="1:121" ht="13.5" customHeight="1">
      <c r="A94" s="131">
        <v>1</v>
      </c>
      <c r="B94" s="229" t="s">
        <v>144</v>
      </c>
      <c r="C94" s="216"/>
      <c r="D94" s="216"/>
      <c r="E94" s="216"/>
      <c r="F94" s="216"/>
      <c r="G94" s="216"/>
      <c r="H94" s="216"/>
      <c r="I94" s="216"/>
      <c r="J94" s="216"/>
      <c r="K94" s="216"/>
      <c r="L94" s="216"/>
      <c r="M94" s="216"/>
      <c r="N94" s="216">
        <v>1</v>
      </c>
      <c r="O94" s="216">
        <v>1</v>
      </c>
      <c r="P94" s="216">
        <v>1</v>
      </c>
      <c r="Q94" s="216"/>
      <c r="R94" s="216">
        <v>6</v>
      </c>
      <c r="S94" s="217"/>
      <c r="T94" s="218" t="s">
        <v>49</v>
      </c>
      <c r="U94" s="218" t="s">
        <v>49</v>
      </c>
      <c r="V94" s="218">
        <v>3</v>
      </c>
      <c r="W94" s="218">
        <v>4</v>
      </c>
      <c r="X94" s="218"/>
      <c r="Y94" s="218">
        <v>4</v>
      </c>
      <c r="Z94" s="220" t="s">
        <v>49</v>
      </c>
      <c r="AA94" s="220">
        <v>35</v>
      </c>
      <c r="AB94" s="218"/>
      <c r="AC94" s="220" t="s">
        <v>49</v>
      </c>
      <c r="AD94" s="221">
        <v>14</v>
      </c>
      <c r="AE94" s="218">
        <v>2</v>
      </c>
      <c r="AF94" s="219">
        <v>1</v>
      </c>
      <c r="AG94" s="222" t="s">
        <v>49</v>
      </c>
      <c r="AH94" s="223">
        <v>6</v>
      </c>
      <c r="AI94" s="185">
        <v>2</v>
      </c>
      <c r="AJ94" s="185">
        <v>0</v>
      </c>
      <c r="AK94" s="185">
        <v>15</v>
      </c>
      <c r="AL94" s="185">
        <v>14</v>
      </c>
      <c r="AM94" s="185">
        <v>4</v>
      </c>
      <c r="AN94" s="185">
        <v>1</v>
      </c>
      <c r="AO94" s="228">
        <v>3</v>
      </c>
      <c r="AP94" s="230">
        <v>1</v>
      </c>
      <c r="AQ94" s="230">
        <v>6</v>
      </c>
      <c r="AR94" s="142">
        <v>13</v>
      </c>
      <c r="AS94" s="142"/>
      <c r="AT94" s="142">
        <v>3</v>
      </c>
      <c r="AU94" s="143">
        <v>0</v>
      </c>
      <c r="AV94" s="144">
        <v>0</v>
      </c>
      <c r="AW94" s="143"/>
      <c r="AX94" s="130">
        <f t="shared" si="0"/>
        <v>8</v>
      </c>
      <c r="AY94" s="145">
        <f t="shared" si="11"/>
        <v>5</v>
      </c>
      <c r="AZ94" s="146">
        <f t="shared" si="12"/>
        <v>0</v>
      </c>
      <c r="BA94" s="147">
        <f t="shared" si="13"/>
        <v>14</v>
      </c>
      <c r="BB94" s="148">
        <f t="shared" si="14"/>
        <v>22</v>
      </c>
      <c r="BC94" s="149">
        <f t="shared" si="15"/>
        <v>5.833333333</v>
      </c>
      <c r="BD94" s="150">
        <f t="shared" si="16"/>
        <v>0</v>
      </c>
      <c r="BE94" s="151">
        <f t="shared" si="17"/>
        <v>35</v>
      </c>
      <c r="BF94" s="231" t="s">
        <v>144</v>
      </c>
      <c r="BG94" s="174">
        <v>159</v>
      </c>
      <c r="BH94" s="15">
        <v>171</v>
      </c>
      <c r="BI94" s="187">
        <f aca="true" t="shared" si="340" ref="BI94:CJ94">SUM(S94)/(S$303/1000)</f>
        <v>0</v>
      </c>
      <c r="BJ94" s="155">
        <f t="shared" si="340"/>
        <v>0</v>
      </c>
      <c r="BK94" s="155">
        <f t="shared" si="340"/>
        <v>0</v>
      </c>
      <c r="BL94" s="155">
        <f t="shared" si="340"/>
        <v>2.824193928</v>
      </c>
      <c r="BM94" s="155">
        <f t="shared" si="340"/>
        <v>3.539823009</v>
      </c>
      <c r="BN94" s="155">
        <f t="shared" si="340"/>
        <v>0</v>
      </c>
      <c r="BO94" s="155">
        <f t="shared" si="340"/>
        <v>3.9408867</v>
      </c>
      <c r="BP94" s="155">
        <f t="shared" si="340"/>
        <v>0</v>
      </c>
      <c r="BQ94" s="155">
        <f t="shared" si="340"/>
        <v>32.9566855</v>
      </c>
      <c r="BR94" s="155">
        <f t="shared" si="340"/>
        <v>0</v>
      </c>
      <c r="BS94" s="155">
        <f t="shared" si="340"/>
        <v>0</v>
      </c>
      <c r="BT94" s="155">
        <f t="shared" si="340"/>
        <v>14.54545455</v>
      </c>
      <c r="BU94" s="155">
        <f t="shared" si="340"/>
        <v>1.709401709</v>
      </c>
      <c r="BV94" s="155">
        <f t="shared" si="340"/>
        <v>0.7840062721</v>
      </c>
      <c r="BW94" s="155">
        <f t="shared" si="340"/>
        <v>0</v>
      </c>
      <c r="BX94" s="155">
        <f t="shared" si="340"/>
        <v>4.649360713</v>
      </c>
      <c r="BY94" s="155">
        <f t="shared" si="340"/>
        <v>1.779359431</v>
      </c>
      <c r="BZ94" s="155">
        <f t="shared" si="340"/>
        <v>0</v>
      </c>
      <c r="CA94" s="155">
        <f t="shared" si="340"/>
        <v>12.300123</v>
      </c>
      <c r="CB94" s="155">
        <f t="shared" si="340"/>
        <v>11.3085622</v>
      </c>
      <c r="CC94" s="155">
        <f t="shared" si="340"/>
        <v>2.946593002</v>
      </c>
      <c r="CD94" s="155">
        <f t="shared" si="340"/>
        <v>0.7674597084</v>
      </c>
      <c r="CE94" s="155">
        <f t="shared" si="340"/>
        <v>2.236636099</v>
      </c>
      <c r="CF94" s="155">
        <f t="shared" si="340"/>
        <v>0.7452675511</v>
      </c>
      <c r="CG94" s="155">
        <f t="shared" si="340"/>
        <v>4.421518055</v>
      </c>
      <c r="CH94" s="155">
        <f t="shared" si="340"/>
        <v>9.726898616</v>
      </c>
      <c r="CI94" s="155">
        <f t="shared" si="340"/>
        <v>0</v>
      </c>
      <c r="CJ94" s="155">
        <f t="shared" si="340"/>
        <v>2.262784734</v>
      </c>
      <c r="CK94" s="155">
        <f aca="true" t="shared" si="341" ref="CK94:CL94">SUM(AU94)/(AU$302/1000)</f>
        <v>0</v>
      </c>
      <c r="CL94" s="155">
        <f t="shared" si="341"/>
        <v>0</v>
      </c>
      <c r="CM94" s="158">
        <f aca="true" t="shared" si="342" ref="CM94:DG94">AVERAGE(BJ94:BL94)</f>
        <v>0.941397976</v>
      </c>
      <c r="CN94" s="157">
        <f t="shared" si="342"/>
        <v>2.121338979</v>
      </c>
      <c r="CO94" s="157">
        <f t="shared" si="342"/>
        <v>2.121338979</v>
      </c>
      <c r="CP94" s="157">
        <f t="shared" si="342"/>
        <v>2.493569903</v>
      </c>
      <c r="CQ94" s="158">
        <f t="shared" si="342"/>
        <v>1.3136289</v>
      </c>
      <c r="CR94" s="157">
        <f t="shared" si="342"/>
        <v>12.29919073</v>
      </c>
      <c r="CS94" s="157">
        <f t="shared" si="342"/>
        <v>10.98556183</v>
      </c>
      <c r="CT94" s="157">
        <f t="shared" si="342"/>
        <v>10.98556183</v>
      </c>
      <c r="CU94" s="157">
        <f t="shared" si="342"/>
        <v>4.848484848</v>
      </c>
      <c r="CV94" s="157">
        <f t="shared" si="342"/>
        <v>5.418285418</v>
      </c>
      <c r="CW94" s="157">
        <f t="shared" si="342"/>
        <v>5.679620842</v>
      </c>
      <c r="CX94" s="158">
        <f t="shared" si="342"/>
        <v>0.8311359938</v>
      </c>
      <c r="CY94" s="157">
        <f t="shared" si="342"/>
        <v>1.811122328</v>
      </c>
      <c r="CZ94" s="157">
        <f t="shared" si="342"/>
        <v>2.142906715</v>
      </c>
      <c r="DA94" s="157">
        <f t="shared" si="342"/>
        <v>2.142906715</v>
      </c>
      <c r="DB94" s="157">
        <f t="shared" si="342"/>
        <v>4.693160811</v>
      </c>
      <c r="DC94" s="157">
        <f t="shared" si="342"/>
        <v>7.869561733</v>
      </c>
      <c r="DD94" s="157">
        <f t="shared" si="342"/>
        <v>8.8517594</v>
      </c>
      <c r="DE94" s="157">
        <f t="shared" si="342"/>
        <v>5.007538302</v>
      </c>
      <c r="DF94" s="157">
        <f t="shared" si="342"/>
        <v>1.983562937</v>
      </c>
      <c r="DG94" s="157">
        <f t="shared" si="342"/>
        <v>1.249787786</v>
      </c>
      <c r="DH94" s="157">
        <f t="shared" si="328"/>
        <v>1.249787786</v>
      </c>
      <c r="DI94" s="157">
        <f aca="true" t="shared" si="343" ref="DI94:DM94">AVERAGE(CF94:CH94)</f>
        <v>4.964561407</v>
      </c>
      <c r="DJ94" s="157">
        <f t="shared" si="343"/>
        <v>4.71613889</v>
      </c>
      <c r="DK94" s="157">
        <f t="shared" si="343"/>
        <v>3.996561117</v>
      </c>
      <c r="DL94" s="157">
        <f t="shared" si="343"/>
        <v>0.7542615779</v>
      </c>
      <c r="DM94" s="157">
        <f t="shared" si="343"/>
        <v>0.7542615779</v>
      </c>
      <c r="DN94" s="232" t="s">
        <v>144</v>
      </c>
      <c r="DO94" s="23"/>
      <c r="DP94" s="23"/>
      <c r="DQ94" s="24"/>
    </row>
    <row r="95" spans="1:121" ht="13.5" customHeight="1">
      <c r="A95" s="131">
        <v>1</v>
      </c>
      <c r="B95" s="193" t="s">
        <v>145</v>
      </c>
      <c r="C95" s="261"/>
      <c r="D95" s="261"/>
      <c r="E95" s="261"/>
      <c r="F95" s="261"/>
      <c r="G95" s="261"/>
      <c r="H95" s="261"/>
      <c r="I95" s="261"/>
      <c r="J95" s="261"/>
      <c r="K95" s="261"/>
      <c r="L95" s="261"/>
      <c r="M95" s="261"/>
      <c r="N95" s="261"/>
      <c r="O95" s="261"/>
      <c r="P95" s="261"/>
      <c r="Q95" s="261"/>
      <c r="R95" s="261"/>
      <c r="S95" s="217">
        <v>34</v>
      </c>
      <c r="T95" s="218">
        <v>11</v>
      </c>
      <c r="U95" s="218">
        <v>8</v>
      </c>
      <c r="V95" s="218">
        <v>10</v>
      </c>
      <c r="W95" s="218">
        <v>7</v>
      </c>
      <c r="X95" s="218">
        <v>20</v>
      </c>
      <c r="Y95" s="218">
        <v>10</v>
      </c>
      <c r="Z95" s="220">
        <v>16</v>
      </c>
      <c r="AA95" s="220">
        <v>10</v>
      </c>
      <c r="AB95" s="218">
        <v>6</v>
      </c>
      <c r="AC95" s="218">
        <v>24</v>
      </c>
      <c r="AD95" s="219">
        <v>15</v>
      </c>
      <c r="AE95" s="218">
        <v>11</v>
      </c>
      <c r="AF95" s="219">
        <v>8</v>
      </c>
      <c r="AG95" s="222">
        <v>15</v>
      </c>
      <c r="AH95" s="223">
        <v>8</v>
      </c>
      <c r="AI95" s="185">
        <v>24</v>
      </c>
      <c r="AJ95" s="185">
        <v>22</v>
      </c>
      <c r="AK95" s="185">
        <v>12</v>
      </c>
      <c r="AL95" s="185">
        <v>15</v>
      </c>
      <c r="AM95" s="185">
        <v>16</v>
      </c>
      <c r="AN95" s="185">
        <v>5</v>
      </c>
      <c r="AO95" s="185">
        <v>12</v>
      </c>
      <c r="AP95" s="225">
        <v>14</v>
      </c>
      <c r="AQ95" s="225">
        <v>18</v>
      </c>
      <c r="AR95" s="142">
        <v>12</v>
      </c>
      <c r="AS95" s="142">
        <v>8</v>
      </c>
      <c r="AT95" s="142">
        <v>12</v>
      </c>
      <c r="AU95" s="143">
        <v>17</v>
      </c>
      <c r="AV95" s="144">
        <v>5</v>
      </c>
      <c r="AW95" s="143"/>
      <c r="AX95" s="130">
        <f t="shared" si="0"/>
        <v>10</v>
      </c>
      <c r="AY95" s="145">
        <f t="shared" si="11"/>
        <v>12.9</v>
      </c>
      <c r="AZ95" s="146">
        <f t="shared" si="12"/>
        <v>5</v>
      </c>
      <c r="BA95" s="147">
        <f t="shared" si="13"/>
        <v>18</v>
      </c>
      <c r="BB95" s="148">
        <f t="shared" si="14"/>
        <v>29</v>
      </c>
      <c r="BC95" s="149">
        <f t="shared" si="15"/>
        <v>13.79310345</v>
      </c>
      <c r="BD95" s="150">
        <f t="shared" si="16"/>
        <v>5</v>
      </c>
      <c r="BE95" s="151">
        <f t="shared" si="17"/>
        <v>34</v>
      </c>
      <c r="BF95" s="194" t="s">
        <v>145</v>
      </c>
      <c r="BG95" s="174">
        <v>140</v>
      </c>
      <c r="BH95" s="15">
        <v>129</v>
      </c>
      <c r="BI95" s="187">
        <f aca="true" t="shared" si="344" ref="BI95:CJ95">SUM(S95)/(S$303/1000)</f>
        <v>37.58775082</v>
      </c>
      <c r="BJ95" s="155">
        <f t="shared" si="344"/>
        <v>10.42654028</v>
      </c>
      <c r="BK95" s="155">
        <f t="shared" si="344"/>
        <v>7.722007722</v>
      </c>
      <c r="BL95" s="155">
        <f t="shared" si="344"/>
        <v>9.41397976</v>
      </c>
      <c r="BM95" s="155">
        <f t="shared" si="344"/>
        <v>6.194690265</v>
      </c>
      <c r="BN95" s="155">
        <f t="shared" si="344"/>
        <v>17.8412132</v>
      </c>
      <c r="BO95" s="155">
        <f t="shared" si="344"/>
        <v>9.852216749</v>
      </c>
      <c r="BP95" s="155">
        <f t="shared" si="344"/>
        <v>15.10859301</v>
      </c>
      <c r="BQ95" s="155">
        <f t="shared" si="344"/>
        <v>9.416195857</v>
      </c>
      <c r="BR95" s="155">
        <f t="shared" si="344"/>
        <v>5.502063274</v>
      </c>
      <c r="BS95" s="155">
        <f t="shared" si="344"/>
        <v>22.8680324</v>
      </c>
      <c r="BT95" s="155">
        <f t="shared" si="344"/>
        <v>15.58441558</v>
      </c>
      <c r="BU95" s="155">
        <f t="shared" si="344"/>
        <v>9.401709402</v>
      </c>
      <c r="BV95" s="155">
        <f t="shared" si="344"/>
        <v>6.272050176</v>
      </c>
      <c r="BW95" s="155">
        <f t="shared" si="344"/>
        <v>12.06757844</v>
      </c>
      <c r="BX95" s="155">
        <f t="shared" si="344"/>
        <v>6.199147617</v>
      </c>
      <c r="BY95" s="155">
        <f t="shared" si="344"/>
        <v>21.35231317</v>
      </c>
      <c r="BZ95" s="155">
        <f t="shared" si="344"/>
        <v>17.42574257</v>
      </c>
      <c r="CA95" s="155">
        <f t="shared" si="344"/>
        <v>9.840098401</v>
      </c>
      <c r="CB95" s="155">
        <f t="shared" si="344"/>
        <v>12.11631664</v>
      </c>
      <c r="CC95" s="155">
        <f t="shared" si="344"/>
        <v>11.78637201</v>
      </c>
      <c r="CD95" s="155">
        <f t="shared" si="344"/>
        <v>3.837298542</v>
      </c>
      <c r="CE95" s="155">
        <f t="shared" si="344"/>
        <v>8.946544397</v>
      </c>
      <c r="CF95" s="155">
        <f t="shared" si="344"/>
        <v>10.43374571</v>
      </c>
      <c r="CG95" s="155">
        <f t="shared" si="344"/>
        <v>13.26455416</v>
      </c>
      <c r="CH95" s="155">
        <f t="shared" si="344"/>
        <v>8.978675645</v>
      </c>
      <c r="CI95" s="155">
        <f t="shared" si="344"/>
        <v>6.050293061</v>
      </c>
      <c r="CJ95" s="155">
        <f t="shared" si="344"/>
        <v>9.051138935</v>
      </c>
      <c r="CK95" s="155">
        <f aca="true" t="shared" si="345" ref="CK95:CL95">SUM(AU95)/(AU$302/1000)</f>
        <v>11.28780585</v>
      </c>
      <c r="CL95" s="155">
        <f t="shared" si="345"/>
        <v>3.961494276</v>
      </c>
      <c r="CM95" s="157">
        <f aca="true" t="shared" si="346" ref="CM95:DG95">AVERAGE(BJ95:BL95)</f>
        <v>9.187509255</v>
      </c>
      <c r="CN95" s="157">
        <f t="shared" si="346"/>
        <v>7.776892582</v>
      </c>
      <c r="CO95" s="157">
        <f t="shared" si="346"/>
        <v>11.14996108</v>
      </c>
      <c r="CP95" s="157">
        <f t="shared" si="346"/>
        <v>11.29604007</v>
      </c>
      <c r="CQ95" s="157">
        <f t="shared" si="346"/>
        <v>14.26734099</v>
      </c>
      <c r="CR95" s="157">
        <f t="shared" si="346"/>
        <v>11.45900187</v>
      </c>
      <c r="CS95" s="157">
        <f t="shared" si="346"/>
        <v>10.00895071</v>
      </c>
      <c r="CT95" s="157">
        <f t="shared" si="346"/>
        <v>12.59543051</v>
      </c>
      <c r="CU95" s="157">
        <f t="shared" si="346"/>
        <v>14.65150375</v>
      </c>
      <c r="CV95" s="157">
        <f t="shared" si="346"/>
        <v>15.95138579</v>
      </c>
      <c r="CW95" s="157">
        <f t="shared" si="346"/>
        <v>10.41939172</v>
      </c>
      <c r="CX95" s="157">
        <f t="shared" si="346"/>
        <v>9.247112672</v>
      </c>
      <c r="CY95" s="157">
        <f t="shared" si="346"/>
        <v>8.179592078</v>
      </c>
      <c r="CZ95" s="157">
        <f t="shared" si="346"/>
        <v>13.20634641</v>
      </c>
      <c r="DA95" s="157">
        <f t="shared" si="346"/>
        <v>14.99240112</v>
      </c>
      <c r="DB95" s="157">
        <f t="shared" si="346"/>
        <v>16.20605138</v>
      </c>
      <c r="DC95" s="157">
        <f t="shared" si="346"/>
        <v>13.12738587</v>
      </c>
      <c r="DD95" s="157">
        <f t="shared" si="346"/>
        <v>11.24759568</v>
      </c>
      <c r="DE95" s="157">
        <f t="shared" si="346"/>
        <v>9.246662396</v>
      </c>
      <c r="DF95" s="157">
        <f t="shared" si="346"/>
        <v>8.190071649</v>
      </c>
      <c r="DG95" s="157">
        <f t="shared" si="346"/>
        <v>7.739196218</v>
      </c>
      <c r="DH95" s="157">
        <f t="shared" si="328"/>
        <v>7.739196218</v>
      </c>
      <c r="DI95" s="157">
        <f aca="true" t="shared" si="347" ref="DI95:DM95">AVERAGE(CF95:CH95)</f>
        <v>10.89232517</v>
      </c>
      <c r="DJ95" s="157">
        <f t="shared" si="347"/>
        <v>9.43117429</v>
      </c>
      <c r="DK95" s="157">
        <f t="shared" si="347"/>
        <v>8.026702547</v>
      </c>
      <c r="DL95" s="157">
        <f t="shared" si="347"/>
        <v>8.796412615</v>
      </c>
      <c r="DM95" s="157">
        <f t="shared" si="347"/>
        <v>8.100146353</v>
      </c>
      <c r="DN95" s="195" t="s">
        <v>145</v>
      </c>
      <c r="DO95" s="160">
        <v>15</v>
      </c>
      <c r="DP95" s="160">
        <v>16</v>
      </c>
      <c r="DQ95" s="161">
        <v>0.9375</v>
      </c>
    </row>
    <row r="96" spans="1:121" ht="13.5" customHeight="1">
      <c r="A96" s="131">
        <v>1</v>
      </c>
      <c r="B96" s="193" t="s">
        <v>146</v>
      </c>
      <c r="C96" s="216">
        <v>7</v>
      </c>
      <c r="D96" s="216">
        <v>20</v>
      </c>
      <c r="E96" s="216">
        <v>14</v>
      </c>
      <c r="F96" s="216">
        <v>10</v>
      </c>
      <c r="G96" s="216">
        <v>14</v>
      </c>
      <c r="H96" s="216">
        <v>19</v>
      </c>
      <c r="I96" s="216">
        <v>9</v>
      </c>
      <c r="J96" s="216">
        <v>14</v>
      </c>
      <c r="K96" s="216">
        <v>23</v>
      </c>
      <c r="L96" s="216">
        <v>24</v>
      </c>
      <c r="M96" s="216">
        <v>24</v>
      </c>
      <c r="N96" s="216">
        <v>33</v>
      </c>
      <c r="O96" s="216">
        <v>53</v>
      </c>
      <c r="P96" s="216">
        <v>48</v>
      </c>
      <c r="Q96" s="216">
        <v>45</v>
      </c>
      <c r="R96" s="216">
        <v>69</v>
      </c>
      <c r="S96" s="217">
        <v>219</v>
      </c>
      <c r="T96" s="218">
        <v>268</v>
      </c>
      <c r="U96" s="218">
        <v>347</v>
      </c>
      <c r="V96" s="218">
        <v>307</v>
      </c>
      <c r="W96" s="218">
        <v>287</v>
      </c>
      <c r="X96" s="218">
        <v>274</v>
      </c>
      <c r="Y96" s="218">
        <v>280</v>
      </c>
      <c r="Z96" s="220">
        <v>351</v>
      </c>
      <c r="AA96" s="220">
        <v>264</v>
      </c>
      <c r="AB96" s="218">
        <v>256</v>
      </c>
      <c r="AC96" s="218">
        <v>234</v>
      </c>
      <c r="AD96" s="219">
        <v>158</v>
      </c>
      <c r="AE96" s="218">
        <v>212</v>
      </c>
      <c r="AF96" s="219">
        <v>266</v>
      </c>
      <c r="AG96" s="222">
        <v>241</v>
      </c>
      <c r="AH96" s="226">
        <v>219</v>
      </c>
      <c r="AI96" s="185">
        <v>232</v>
      </c>
      <c r="AJ96" s="185">
        <v>297</v>
      </c>
      <c r="AK96" s="185">
        <v>295</v>
      </c>
      <c r="AL96" s="185">
        <v>226</v>
      </c>
      <c r="AM96" s="185">
        <v>269</v>
      </c>
      <c r="AN96" s="185">
        <v>233</v>
      </c>
      <c r="AO96" s="228">
        <v>217</v>
      </c>
      <c r="AP96" s="230">
        <v>227</v>
      </c>
      <c r="AQ96" s="206">
        <v>210</v>
      </c>
      <c r="AR96" s="142">
        <v>202</v>
      </c>
      <c r="AS96" s="142">
        <v>152</v>
      </c>
      <c r="AT96" s="142">
        <v>145</v>
      </c>
      <c r="AU96" s="143">
        <v>204</v>
      </c>
      <c r="AV96" s="144">
        <v>177</v>
      </c>
      <c r="AW96" s="143"/>
      <c r="AX96" s="130">
        <f t="shared" si="0"/>
        <v>10</v>
      </c>
      <c r="AY96" s="145">
        <f t="shared" si="11"/>
        <v>208.5</v>
      </c>
      <c r="AZ96" s="146">
        <f t="shared" si="12"/>
        <v>145</v>
      </c>
      <c r="BA96" s="147">
        <f t="shared" si="13"/>
        <v>269</v>
      </c>
      <c r="BB96" s="148">
        <f t="shared" si="14"/>
        <v>45</v>
      </c>
      <c r="BC96" s="149">
        <f t="shared" si="15"/>
        <v>167.0666667</v>
      </c>
      <c r="BD96" s="150">
        <f t="shared" si="16"/>
        <v>7</v>
      </c>
      <c r="BE96" s="151">
        <f t="shared" si="17"/>
        <v>351</v>
      </c>
      <c r="BF96" s="194" t="s">
        <v>146</v>
      </c>
      <c r="BG96" s="174">
        <v>69</v>
      </c>
      <c r="BH96" s="15">
        <v>77</v>
      </c>
      <c r="BI96" s="187">
        <f aca="true" t="shared" si="348" ref="BI96:CJ96">SUM(S96)/(S$303/1000)</f>
        <v>242.1093361</v>
      </c>
      <c r="BJ96" s="155">
        <f t="shared" si="348"/>
        <v>254.028436</v>
      </c>
      <c r="BK96" s="155">
        <f t="shared" si="348"/>
        <v>334.9420849</v>
      </c>
      <c r="BL96" s="155">
        <f t="shared" si="348"/>
        <v>289.0091786</v>
      </c>
      <c r="BM96" s="155">
        <f t="shared" si="348"/>
        <v>253.9823009</v>
      </c>
      <c r="BN96" s="155">
        <f t="shared" si="348"/>
        <v>244.4246209</v>
      </c>
      <c r="BO96" s="155">
        <f t="shared" si="348"/>
        <v>275.862069</v>
      </c>
      <c r="BP96" s="155">
        <f t="shared" si="348"/>
        <v>331.4447592</v>
      </c>
      <c r="BQ96" s="155">
        <f t="shared" si="348"/>
        <v>248.5875706</v>
      </c>
      <c r="BR96" s="155">
        <f t="shared" si="348"/>
        <v>234.7546997</v>
      </c>
      <c r="BS96" s="155">
        <f t="shared" si="348"/>
        <v>222.9633159</v>
      </c>
      <c r="BT96" s="155">
        <f t="shared" si="348"/>
        <v>164.1558442</v>
      </c>
      <c r="BU96" s="155">
        <f t="shared" si="348"/>
        <v>181.1965812</v>
      </c>
      <c r="BV96" s="155">
        <f t="shared" si="348"/>
        <v>208.5456684</v>
      </c>
      <c r="BW96" s="155">
        <f t="shared" si="348"/>
        <v>193.8857603</v>
      </c>
      <c r="BX96" s="155">
        <f t="shared" si="348"/>
        <v>169.701666</v>
      </c>
      <c r="BY96" s="155">
        <f t="shared" si="348"/>
        <v>206.405694</v>
      </c>
      <c r="BZ96" s="155">
        <f t="shared" si="348"/>
        <v>235.2475248</v>
      </c>
      <c r="CA96" s="155">
        <f t="shared" si="348"/>
        <v>241.902419</v>
      </c>
      <c r="CB96" s="155">
        <f t="shared" si="348"/>
        <v>182.552504</v>
      </c>
      <c r="CC96" s="155">
        <f t="shared" si="348"/>
        <v>198.1583794</v>
      </c>
      <c r="CD96" s="155">
        <f t="shared" si="348"/>
        <v>178.818112</v>
      </c>
      <c r="CE96" s="155">
        <f t="shared" si="348"/>
        <v>161.7833445</v>
      </c>
      <c r="CF96" s="155">
        <f t="shared" si="348"/>
        <v>169.1757341</v>
      </c>
      <c r="CG96" s="155">
        <f t="shared" si="348"/>
        <v>154.7531319</v>
      </c>
      <c r="CH96" s="155">
        <f t="shared" si="348"/>
        <v>151.14104</v>
      </c>
      <c r="CI96" s="155">
        <f t="shared" si="348"/>
        <v>114.9555682</v>
      </c>
      <c r="CJ96" s="155">
        <f t="shared" si="348"/>
        <v>109.3679288</v>
      </c>
      <c r="CK96" s="155">
        <f aca="true" t="shared" si="349" ref="CK96:CL96">SUM(AU96)/(AU$302/1000)</f>
        <v>135.4536702</v>
      </c>
      <c r="CL96" s="155">
        <f t="shared" si="349"/>
        <v>140.2368974</v>
      </c>
      <c r="CM96" s="157">
        <f aca="true" t="shared" si="350" ref="CM96:DG96">AVERAGE(BJ96:BL96)</f>
        <v>292.6598999</v>
      </c>
      <c r="CN96" s="157">
        <f t="shared" si="350"/>
        <v>292.6445215</v>
      </c>
      <c r="CO96" s="157">
        <f t="shared" si="350"/>
        <v>262.4720335</v>
      </c>
      <c r="CP96" s="157">
        <f t="shared" si="350"/>
        <v>258.0896636</v>
      </c>
      <c r="CQ96" s="157">
        <f t="shared" si="350"/>
        <v>283.910483</v>
      </c>
      <c r="CR96" s="157">
        <f t="shared" si="350"/>
        <v>285.2981329</v>
      </c>
      <c r="CS96" s="157">
        <f t="shared" si="350"/>
        <v>271.5956765</v>
      </c>
      <c r="CT96" s="157">
        <f t="shared" si="350"/>
        <v>235.4351954</v>
      </c>
      <c r="CU96" s="157">
        <f t="shared" si="350"/>
        <v>207.2912866</v>
      </c>
      <c r="CV96" s="157">
        <f t="shared" si="350"/>
        <v>189.4385804</v>
      </c>
      <c r="CW96" s="157">
        <f t="shared" si="350"/>
        <v>184.6326979</v>
      </c>
      <c r="CX96" s="157">
        <f t="shared" si="350"/>
        <v>194.5426699</v>
      </c>
      <c r="CY96" s="157">
        <f t="shared" si="350"/>
        <v>190.7110315</v>
      </c>
      <c r="CZ96" s="157">
        <f t="shared" si="350"/>
        <v>189.9977067</v>
      </c>
      <c r="DA96" s="157">
        <f t="shared" si="350"/>
        <v>203.7849616</v>
      </c>
      <c r="DB96" s="157">
        <f t="shared" si="350"/>
        <v>227.8518792</v>
      </c>
      <c r="DC96" s="157">
        <f t="shared" si="350"/>
        <v>219.9008159</v>
      </c>
      <c r="DD96" s="157">
        <f t="shared" si="350"/>
        <v>207.5377675</v>
      </c>
      <c r="DE96" s="157">
        <f t="shared" si="350"/>
        <v>186.5096652</v>
      </c>
      <c r="DF96" s="157">
        <f t="shared" si="350"/>
        <v>179.586612</v>
      </c>
      <c r="DG96" s="157">
        <f t="shared" si="350"/>
        <v>169.9257302</v>
      </c>
      <c r="DH96" s="157">
        <f t="shared" si="328"/>
        <v>169.9257302</v>
      </c>
      <c r="DI96" s="157">
        <f aca="true" t="shared" si="351" ref="DI96:DM96">AVERAGE(CF96:CH96)</f>
        <v>158.3566353</v>
      </c>
      <c r="DJ96" s="157">
        <f t="shared" si="351"/>
        <v>140.2832467</v>
      </c>
      <c r="DK96" s="157">
        <f t="shared" si="351"/>
        <v>125.1548457</v>
      </c>
      <c r="DL96" s="157">
        <f t="shared" si="351"/>
        <v>119.9257224</v>
      </c>
      <c r="DM96" s="157">
        <f t="shared" si="351"/>
        <v>128.3528321</v>
      </c>
      <c r="DN96" s="195" t="s">
        <v>146</v>
      </c>
      <c r="DO96" s="160">
        <v>283.6666666666667</v>
      </c>
      <c r="DP96" s="160">
        <v>251.66666666666666</v>
      </c>
      <c r="DQ96" s="161">
        <v>1.1271523178807947</v>
      </c>
    </row>
    <row r="97" spans="1:121" ht="13.5" customHeight="1">
      <c r="A97" s="131">
        <v>1</v>
      </c>
      <c r="B97" s="193" t="s">
        <v>147</v>
      </c>
      <c r="C97" s="216"/>
      <c r="D97" s="216">
        <v>4</v>
      </c>
      <c r="E97" s="216">
        <v>1</v>
      </c>
      <c r="F97" s="216">
        <v>2</v>
      </c>
      <c r="G97" s="216">
        <v>1</v>
      </c>
      <c r="H97" s="216">
        <v>1</v>
      </c>
      <c r="I97" s="216">
        <v>3</v>
      </c>
      <c r="J97" s="216">
        <v>2</v>
      </c>
      <c r="K97" s="216">
        <v>3</v>
      </c>
      <c r="L97" s="216"/>
      <c r="M97" s="216"/>
      <c r="N97" s="216">
        <v>4</v>
      </c>
      <c r="O97" s="216"/>
      <c r="P97" s="216">
        <v>1</v>
      </c>
      <c r="Q97" s="216">
        <v>1</v>
      </c>
      <c r="R97" s="216">
        <v>5</v>
      </c>
      <c r="S97" s="217">
        <v>23</v>
      </c>
      <c r="T97" s="218">
        <v>20</v>
      </c>
      <c r="U97" s="218">
        <v>34</v>
      </c>
      <c r="V97" s="218">
        <v>44</v>
      </c>
      <c r="W97" s="218">
        <v>40</v>
      </c>
      <c r="X97" s="218">
        <v>42</v>
      </c>
      <c r="Y97" s="218">
        <v>49</v>
      </c>
      <c r="Z97" s="220">
        <v>34</v>
      </c>
      <c r="AA97" s="220">
        <v>28</v>
      </c>
      <c r="AB97" s="218">
        <v>46</v>
      </c>
      <c r="AC97" s="218">
        <v>30</v>
      </c>
      <c r="AD97" s="219">
        <v>26</v>
      </c>
      <c r="AE97" s="218">
        <v>26</v>
      </c>
      <c r="AF97" s="219">
        <v>35</v>
      </c>
      <c r="AG97" s="222">
        <v>41</v>
      </c>
      <c r="AH97" s="223">
        <v>31</v>
      </c>
      <c r="AI97" s="185">
        <v>50</v>
      </c>
      <c r="AJ97" s="185">
        <v>63</v>
      </c>
      <c r="AK97" s="185">
        <v>65</v>
      </c>
      <c r="AL97" s="185">
        <v>49</v>
      </c>
      <c r="AM97" s="185">
        <v>48</v>
      </c>
      <c r="AN97" s="185">
        <v>62</v>
      </c>
      <c r="AO97" s="228">
        <v>45</v>
      </c>
      <c r="AP97" s="230">
        <v>66</v>
      </c>
      <c r="AQ97" s="230">
        <v>44</v>
      </c>
      <c r="AR97" s="142">
        <v>60</v>
      </c>
      <c r="AS97" s="142">
        <v>41</v>
      </c>
      <c r="AT97" s="142">
        <v>38</v>
      </c>
      <c r="AU97" s="143">
        <v>53</v>
      </c>
      <c r="AV97" s="144">
        <v>36</v>
      </c>
      <c r="AW97" s="143"/>
      <c r="AX97" s="130">
        <f t="shared" si="0"/>
        <v>10</v>
      </c>
      <c r="AY97" s="145">
        <f t="shared" si="11"/>
        <v>50.6</v>
      </c>
      <c r="AZ97" s="146">
        <f t="shared" si="12"/>
        <v>38</v>
      </c>
      <c r="BA97" s="147">
        <f t="shared" si="13"/>
        <v>66</v>
      </c>
      <c r="BB97" s="148">
        <f t="shared" si="14"/>
        <v>41</v>
      </c>
      <c r="BC97" s="149">
        <f t="shared" si="15"/>
        <v>30.75609756</v>
      </c>
      <c r="BD97" s="150">
        <f t="shared" si="16"/>
        <v>1</v>
      </c>
      <c r="BE97" s="151">
        <f t="shared" si="17"/>
        <v>66</v>
      </c>
      <c r="BF97" s="194" t="s">
        <v>147</v>
      </c>
      <c r="BG97" s="174">
        <v>123</v>
      </c>
      <c r="BH97" s="15">
        <v>115</v>
      </c>
      <c r="BI97" s="187">
        <f aca="true" t="shared" si="352" ref="BI97:CJ97">SUM(S97)/(S$303/1000)</f>
        <v>25.4270079</v>
      </c>
      <c r="BJ97" s="155">
        <f t="shared" si="352"/>
        <v>18.95734597</v>
      </c>
      <c r="BK97" s="155">
        <f t="shared" si="352"/>
        <v>32.81853282</v>
      </c>
      <c r="BL97" s="155">
        <f t="shared" si="352"/>
        <v>41.42151094</v>
      </c>
      <c r="BM97" s="155">
        <f t="shared" si="352"/>
        <v>35.39823009</v>
      </c>
      <c r="BN97" s="155">
        <f t="shared" si="352"/>
        <v>37.46654773</v>
      </c>
      <c r="BO97" s="155">
        <f t="shared" si="352"/>
        <v>48.27586207</v>
      </c>
      <c r="BP97" s="155">
        <f t="shared" si="352"/>
        <v>32.10576015</v>
      </c>
      <c r="BQ97" s="155">
        <f t="shared" si="352"/>
        <v>26.3653484</v>
      </c>
      <c r="BR97" s="155">
        <f t="shared" si="352"/>
        <v>42.1824851</v>
      </c>
      <c r="BS97" s="155">
        <f t="shared" si="352"/>
        <v>28.5850405</v>
      </c>
      <c r="BT97" s="155">
        <f t="shared" si="352"/>
        <v>27.01298701</v>
      </c>
      <c r="BU97" s="155">
        <f t="shared" si="352"/>
        <v>22.22222222</v>
      </c>
      <c r="BV97" s="155">
        <f t="shared" si="352"/>
        <v>27.44021952</v>
      </c>
      <c r="BW97" s="155">
        <f t="shared" si="352"/>
        <v>32.9847144</v>
      </c>
      <c r="BX97" s="155">
        <f t="shared" si="352"/>
        <v>24.02169702</v>
      </c>
      <c r="BY97" s="155">
        <f t="shared" si="352"/>
        <v>44.48398577</v>
      </c>
      <c r="BZ97" s="155">
        <f t="shared" si="352"/>
        <v>49.9009901</v>
      </c>
      <c r="CA97" s="155">
        <f t="shared" si="352"/>
        <v>53.30053301</v>
      </c>
      <c r="CB97" s="155">
        <f t="shared" si="352"/>
        <v>39.57996769</v>
      </c>
      <c r="CC97" s="155">
        <f t="shared" si="352"/>
        <v>35.35911602</v>
      </c>
      <c r="CD97" s="155">
        <f t="shared" si="352"/>
        <v>47.58250192</v>
      </c>
      <c r="CE97" s="155">
        <f t="shared" si="352"/>
        <v>33.54954149</v>
      </c>
      <c r="CF97" s="155">
        <f t="shared" si="352"/>
        <v>49.18765837</v>
      </c>
      <c r="CG97" s="155">
        <f t="shared" si="352"/>
        <v>32.42446573</v>
      </c>
      <c r="CH97" s="155">
        <f t="shared" si="352"/>
        <v>44.89337823</v>
      </c>
      <c r="CI97" s="155">
        <f t="shared" si="352"/>
        <v>31.00775194</v>
      </c>
      <c r="CJ97" s="155">
        <f t="shared" si="352"/>
        <v>28.66193996</v>
      </c>
      <c r="CK97" s="155">
        <f aca="true" t="shared" si="353" ref="CK97:CL97">SUM(AU97)/(AU$302/1000)</f>
        <v>35.19139471</v>
      </c>
      <c r="CL97" s="155">
        <f t="shared" si="353"/>
        <v>28.52275878</v>
      </c>
      <c r="CM97" s="157">
        <f aca="true" t="shared" si="354" ref="CM97:DG97">AVERAGE(BJ97:BL97)</f>
        <v>31.06579658</v>
      </c>
      <c r="CN97" s="157">
        <f t="shared" si="354"/>
        <v>36.54609128</v>
      </c>
      <c r="CO97" s="157">
        <f t="shared" si="354"/>
        <v>38.09542959</v>
      </c>
      <c r="CP97" s="157">
        <f t="shared" si="354"/>
        <v>40.38021329</v>
      </c>
      <c r="CQ97" s="157">
        <f t="shared" si="354"/>
        <v>39.28272332</v>
      </c>
      <c r="CR97" s="157">
        <f t="shared" si="354"/>
        <v>35.58232354</v>
      </c>
      <c r="CS97" s="157">
        <f t="shared" si="354"/>
        <v>33.55119788</v>
      </c>
      <c r="CT97" s="157">
        <f t="shared" si="354"/>
        <v>32.37762466</v>
      </c>
      <c r="CU97" s="157">
        <f t="shared" si="354"/>
        <v>32.5935042</v>
      </c>
      <c r="CV97" s="157">
        <f t="shared" si="354"/>
        <v>25.94008324</v>
      </c>
      <c r="CW97" s="157">
        <f t="shared" si="354"/>
        <v>25.55847625</v>
      </c>
      <c r="CX97" s="157">
        <f t="shared" si="354"/>
        <v>27.54905205</v>
      </c>
      <c r="CY97" s="157">
        <f t="shared" si="354"/>
        <v>28.14887698</v>
      </c>
      <c r="CZ97" s="157">
        <f t="shared" si="354"/>
        <v>33.83013239</v>
      </c>
      <c r="DA97" s="157">
        <f t="shared" si="354"/>
        <v>39.46889096</v>
      </c>
      <c r="DB97" s="157">
        <f t="shared" si="354"/>
        <v>49.22850296</v>
      </c>
      <c r="DC97" s="157">
        <f t="shared" si="354"/>
        <v>47.59383026</v>
      </c>
      <c r="DD97" s="157">
        <f t="shared" si="354"/>
        <v>42.74653891</v>
      </c>
      <c r="DE97" s="157">
        <f t="shared" si="354"/>
        <v>40.84052854</v>
      </c>
      <c r="DF97" s="157">
        <f t="shared" si="354"/>
        <v>38.83038648</v>
      </c>
      <c r="DG97" s="157">
        <f t="shared" si="354"/>
        <v>43.43990059</v>
      </c>
      <c r="DH97" s="157">
        <f t="shared" si="328"/>
        <v>43.43990059</v>
      </c>
      <c r="DI97" s="157">
        <f aca="true" t="shared" si="355" ref="DI97:DM97">AVERAGE(CF97:CH97)</f>
        <v>42.16850078</v>
      </c>
      <c r="DJ97" s="157">
        <f t="shared" si="355"/>
        <v>36.10853197</v>
      </c>
      <c r="DK97" s="157">
        <f t="shared" si="355"/>
        <v>34.85435671</v>
      </c>
      <c r="DL97" s="157">
        <f t="shared" si="355"/>
        <v>31.6203622</v>
      </c>
      <c r="DM97" s="157">
        <f t="shared" si="355"/>
        <v>30.79203115</v>
      </c>
      <c r="DN97" s="195" t="s">
        <v>147</v>
      </c>
      <c r="DO97" s="160">
        <v>33.833333333333336</v>
      </c>
      <c r="DP97" s="160">
        <v>49.833333333333336</v>
      </c>
      <c r="DQ97" s="161">
        <v>0.6789297658862876</v>
      </c>
    </row>
    <row r="98" spans="1:121" ht="13.5" customHeight="1">
      <c r="A98" s="131">
        <v>1</v>
      </c>
      <c r="B98" s="229" t="s">
        <v>148</v>
      </c>
      <c r="C98" s="261"/>
      <c r="D98" s="261"/>
      <c r="E98" s="261"/>
      <c r="F98" s="261"/>
      <c r="G98" s="261"/>
      <c r="H98" s="261"/>
      <c r="I98" s="261"/>
      <c r="J98" s="261"/>
      <c r="K98" s="261"/>
      <c r="L98" s="261"/>
      <c r="M98" s="261"/>
      <c r="N98" s="261"/>
      <c r="O98" s="261"/>
      <c r="P98" s="261"/>
      <c r="Q98" s="261"/>
      <c r="R98" s="261"/>
      <c r="S98" s="217"/>
      <c r="T98" s="218"/>
      <c r="U98" s="218">
        <v>1</v>
      </c>
      <c r="V98" s="218">
        <v>1</v>
      </c>
      <c r="W98" s="218"/>
      <c r="X98" s="218">
        <v>1</v>
      </c>
      <c r="Y98" s="218">
        <v>2</v>
      </c>
      <c r="Z98" s="218"/>
      <c r="AA98" s="220">
        <v>1</v>
      </c>
      <c r="AB98" s="218">
        <v>1</v>
      </c>
      <c r="AC98" s="218">
        <v>1</v>
      </c>
      <c r="AD98" s="219">
        <v>2</v>
      </c>
      <c r="AE98" s="218"/>
      <c r="AF98" s="225">
        <v>0</v>
      </c>
      <c r="AG98" s="225">
        <v>0</v>
      </c>
      <c r="AH98" s="226">
        <v>1</v>
      </c>
      <c r="AI98" s="185">
        <v>1</v>
      </c>
      <c r="AJ98" s="225">
        <v>0</v>
      </c>
      <c r="AK98" s="225">
        <v>0</v>
      </c>
      <c r="AL98" s="185">
        <v>1</v>
      </c>
      <c r="AM98" s="225">
        <v>0</v>
      </c>
      <c r="AN98" s="225">
        <v>0</v>
      </c>
      <c r="AO98" s="185">
        <v>1</v>
      </c>
      <c r="AP98" s="225">
        <v>0</v>
      </c>
      <c r="AQ98" s="225">
        <v>1</v>
      </c>
      <c r="AR98" s="142"/>
      <c r="AS98" s="142"/>
      <c r="AT98" s="142">
        <v>0</v>
      </c>
      <c r="AU98" s="143">
        <v>0</v>
      </c>
      <c r="AV98" s="144">
        <v>0</v>
      </c>
      <c r="AW98" s="143"/>
      <c r="AX98" s="130">
        <f t="shared" si="0"/>
        <v>3</v>
      </c>
      <c r="AY98" s="145">
        <f t="shared" si="11"/>
        <v>0.375</v>
      </c>
      <c r="AZ98" s="146">
        <f t="shared" si="12"/>
        <v>0</v>
      </c>
      <c r="BA98" s="147">
        <f t="shared" si="13"/>
        <v>1</v>
      </c>
      <c r="BB98" s="148">
        <f t="shared" si="14"/>
        <v>13</v>
      </c>
      <c r="BC98" s="149">
        <f t="shared" si="15"/>
        <v>0.6818181818</v>
      </c>
      <c r="BD98" s="150">
        <f t="shared" si="16"/>
        <v>0</v>
      </c>
      <c r="BE98" s="151">
        <f t="shared" si="17"/>
        <v>2</v>
      </c>
      <c r="BF98" s="231" t="s">
        <v>148</v>
      </c>
      <c r="BG98" s="174">
        <v>201</v>
      </c>
      <c r="BH98" s="15">
        <v>186</v>
      </c>
      <c r="BI98" s="187">
        <f aca="true" t="shared" si="356" ref="BI98:CJ98">SUM(S98)/(S$303/1000)</f>
        <v>0</v>
      </c>
      <c r="BJ98" s="155">
        <f t="shared" si="356"/>
        <v>0</v>
      </c>
      <c r="BK98" s="155">
        <f t="shared" si="356"/>
        <v>0.9652509653</v>
      </c>
      <c r="BL98" s="155">
        <f t="shared" si="356"/>
        <v>0.941397976</v>
      </c>
      <c r="BM98" s="155">
        <f t="shared" si="356"/>
        <v>0</v>
      </c>
      <c r="BN98" s="155">
        <f t="shared" si="356"/>
        <v>0.8920606601</v>
      </c>
      <c r="BO98" s="155">
        <f t="shared" si="356"/>
        <v>1.97044335</v>
      </c>
      <c r="BP98" s="155">
        <f t="shared" si="356"/>
        <v>0</v>
      </c>
      <c r="BQ98" s="155">
        <f t="shared" si="356"/>
        <v>0.9416195857</v>
      </c>
      <c r="BR98" s="155">
        <f t="shared" si="356"/>
        <v>0.9170105456</v>
      </c>
      <c r="BS98" s="155">
        <f t="shared" si="356"/>
        <v>0.9528346832</v>
      </c>
      <c r="BT98" s="155">
        <f t="shared" si="356"/>
        <v>2.077922078</v>
      </c>
      <c r="BU98" s="155">
        <f t="shared" si="356"/>
        <v>0</v>
      </c>
      <c r="BV98" s="155">
        <f t="shared" si="356"/>
        <v>0</v>
      </c>
      <c r="BW98" s="155">
        <f t="shared" si="356"/>
        <v>0</v>
      </c>
      <c r="BX98" s="155">
        <f t="shared" si="356"/>
        <v>0.7748934522</v>
      </c>
      <c r="BY98" s="155">
        <f t="shared" si="356"/>
        <v>0.8896797153</v>
      </c>
      <c r="BZ98" s="155">
        <f t="shared" si="356"/>
        <v>0</v>
      </c>
      <c r="CA98" s="155">
        <f t="shared" si="356"/>
        <v>0</v>
      </c>
      <c r="CB98" s="155">
        <f t="shared" si="356"/>
        <v>0.8077544426</v>
      </c>
      <c r="CC98" s="155">
        <f t="shared" si="356"/>
        <v>0</v>
      </c>
      <c r="CD98" s="155">
        <f t="shared" si="356"/>
        <v>0</v>
      </c>
      <c r="CE98" s="155">
        <f t="shared" si="356"/>
        <v>0.7455453664</v>
      </c>
      <c r="CF98" s="155">
        <f t="shared" si="356"/>
        <v>0</v>
      </c>
      <c r="CG98" s="155">
        <f t="shared" si="356"/>
        <v>0.7369196758</v>
      </c>
      <c r="CH98" s="155">
        <f t="shared" si="356"/>
        <v>0</v>
      </c>
      <c r="CI98" s="155">
        <f t="shared" si="356"/>
        <v>0</v>
      </c>
      <c r="CJ98" s="155">
        <f t="shared" si="356"/>
        <v>0</v>
      </c>
      <c r="CK98" s="155">
        <f aca="true" t="shared" si="357" ref="CK98:CL98">SUM(AU98)/(AU$302/1000)</f>
        <v>0</v>
      </c>
      <c r="CL98" s="155">
        <f t="shared" si="357"/>
        <v>0</v>
      </c>
      <c r="CM98" s="158">
        <f aca="true" t="shared" si="358" ref="CM98:DG98">AVERAGE(BJ98:BL98)</f>
        <v>0.6355496471</v>
      </c>
      <c r="CN98" s="158">
        <f t="shared" si="358"/>
        <v>0.6355496471</v>
      </c>
      <c r="CO98" s="158">
        <f t="shared" si="358"/>
        <v>0.6111528787</v>
      </c>
      <c r="CP98" s="158">
        <f t="shared" si="358"/>
        <v>0.9541680033</v>
      </c>
      <c r="CQ98" s="158">
        <f t="shared" si="358"/>
        <v>0.9541680033</v>
      </c>
      <c r="CR98" s="158">
        <f t="shared" si="358"/>
        <v>0.9706876451</v>
      </c>
      <c r="CS98" s="158">
        <f t="shared" si="358"/>
        <v>0.6195433771</v>
      </c>
      <c r="CT98" s="158">
        <f t="shared" si="358"/>
        <v>0.9371549382</v>
      </c>
      <c r="CU98" s="158">
        <f t="shared" si="358"/>
        <v>1.315922436</v>
      </c>
      <c r="CV98" s="158">
        <f t="shared" si="358"/>
        <v>1.010252254</v>
      </c>
      <c r="CW98" s="158">
        <f t="shared" si="358"/>
        <v>0.6926406926</v>
      </c>
      <c r="CX98" s="157">
        <f t="shared" si="358"/>
        <v>0</v>
      </c>
      <c r="CY98" s="157">
        <f t="shared" si="358"/>
        <v>0.2582978174</v>
      </c>
      <c r="CZ98" s="158">
        <f t="shared" si="358"/>
        <v>0.5548577225</v>
      </c>
      <c r="DA98" s="158">
        <f t="shared" si="358"/>
        <v>0.5548577225</v>
      </c>
      <c r="DB98" s="157">
        <f t="shared" si="358"/>
        <v>0.2965599051</v>
      </c>
      <c r="DC98" s="157">
        <f t="shared" si="358"/>
        <v>0.2692514809</v>
      </c>
      <c r="DD98" s="157">
        <f t="shared" si="358"/>
        <v>0.2692514809</v>
      </c>
      <c r="DE98" s="157">
        <f t="shared" si="358"/>
        <v>0.2692514809</v>
      </c>
      <c r="DF98" s="157">
        <f t="shared" si="358"/>
        <v>0.2485151221</v>
      </c>
      <c r="DG98" s="157">
        <f t="shared" si="358"/>
        <v>0.2485151221</v>
      </c>
      <c r="DH98" s="157">
        <f t="shared" si="328"/>
        <v>0.2485151221</v>
      </c>
      <c r="DI98" s="157">
        <f aca="true" t="shared" si="359" ref="DI98:DM98">AVERAGE(CF98:CH98)</f>
        <v>0.2456398919</v>
      </c>
      <c r="DJ98" s="157">
        <f t="shared" si="359"/>
        <v>0.2456398919</v>
      </c>
      <c r="DK98" s="157">
        <f t="shared" si="359"/>
        <v>0</v>
      </c>
      <c r="DL98" s="157">
        <f t="shared" si="359"/>
        <v>0</v>
      </c>
      <c r="DM98" s="157">
        <f t="shared" si="359"/>
        <v>0</v>
      </c>
      <c r="DN98" s="232" t="s">
        <v>148</v>
      </c>
      <c r="DO98" s="23"/>
      <c r="DP98" s="23"/>
      <c r="DQ98" s="24"/>
    </row>
    <row r="99" spans="1:121" ht="13.5" customHeight="1">
      <c r="A99" s="131">
        <v>1</v>
      </c>
      <c r="B99" s="229" t="s">
        <v>149</v>
      </c>
      <c r="C99" s="216"/>
      <c r="D99" s="216"/>
      <c r="E99" s="216"/>
      <c r="F99" s="216"/>
      <c r="G99" s="216"/>
      <c r="H99" s="216"/>
      <c r="I99" s="216"/>
      <c r="J99" s="216"/>
      <c r="K99" s="216"/>
      <c r="L99" s="216"/>
      <c r="M99" s="216">
        <v>1</v>
      </c>
      <c r="N99" s="216">
        <v>4</v>
      </c>
      <c r="O99" s="216">
        <v>1</v>
      </c>
      <c r="P99" s="216"/>
      <c r="Q99" s="216" t="s">
        <v>49</v>
      </c>
      <c r="R99" s="216">
        <v>1</v>
      </c>
      <c r="S99" s="217"/>
      <c r="T99" s="218">
        <v>4</v>
      </c>
      <c r="U99" s="218">
        <v>1</v>
      </c>
      <c r="V99" s="218">
        <v>2</v>
      </c>
      <c r="W99" s="218">
        <v>1</v>
      </c>
      <c r="X99" s="218">
        <v>2</v>
      </c>
      <c r="Y99" s="218">
        <v>1</v>
      </c>
      <c r="Z99" s="220">
        <v>1</v>
      </c>
      <c r="AA99" s="220">
        <v>3</v>
      </c>
      <c r="AB99" s="218">
        <v>5</v>
      </c>
      <c r="AC99" s="218">
        <v>5</v>
      </c>
      <c r="AD99" s="219">
        <v>3</v>
      </c>
      <c r="AE99" s="218">
        <v>5</v>
      </c>
      <c r="AF99" s="225">
        <v>0</v>
      </c>
      <c r="AG99" s="225">
        <v>0</v>
      </c>
      <c r="AH99" s="226">
        <v>1</v>
      </c>
      <c r="AI99" s="185">
        <v>1</v>
      </c>
      <c r="AJ99" s="225">
        <v>0</v>
      </c>
      <c r="AK99" s="185">
        <v>5</v>
      </c>
      <c r="AL99" s="185">
        <v>2</v>
      </c>
      <c r="AM99" s="185">
        <v>1</v>
      </c>
      <c r="AN99" s="185">
        <v>1</v>
      </c>
      <c r="AO99" s="228">
        <v>1</v>
      </c>
      <c r="AP99" s="230">
        <v>5</v>
      </c>
      <c r="AQ99" s="230">
        <v>3</v>
      </c>
      <c r="AR99" s="142">
        <v>4</v>
      </c>
      <c r="AS99" s="142">
        <v>3</v>
      </c>
      <c r="AT99" s="142">
        <v>2</v>
      </c>
      <c r="AU99" s="143">
        <v>0</v>
      </c>
      <c r="AV99" s="144">
        <v>2</v>
      </c>
      <c r="AW99" s="143"/>
      <c r="AX99" s="130">
        <f t="shared" si="0"/>
        <v>9</v>
      </c>
      <c r="AY99" s="145">
        <f t="shared" si="11"/>
        <v>2.2</v>
      </c>
      <c r="AZ99" s="146">
        <f t="shared" si="12"/>
        <v>0</v>
      </c>
      <c r="BA99" s="147">
        <f t="shared" si="13"/>
        <v>5</v>
      </c>
      <c r="BB99" s="148">
        <f t="shared" si="14"/>
        <v>28</v>
      </c>
      <c r="BC99" s="149">
        <f t="shared" si="15"/>
        <v>2.15625</v>
      </c>
      <c r="BD99" s="150">
        <f t="shared" si="16"/>
        <v>0</v>
      </c>
      <c r="BE99" s="151">
        <f t="shared" si="17"/>
        <v>5</v>
      </c>
      <c r="BF99" s="231" t="s">
        <v>149</v>
      </c>
      <c r="BG99" s="174">
        <v>171</v>
      </c>
      <c r="BH99" s="15">
        <v>181</v>
      </c>
      <c r="BI99" s="187">
        <f aca="true" t="shared" si="360" ref="BI99:CJ99">SUM(S99)/(S$303/1000)</f>
        <v>0</v>
      </c>
      <c r="BJ99" s="155">
        <f t="shared" si="360"/>
        <v>3.791469194</v>
      </c>
      <c r="BK99" s="155">
        <f t="shared" si="360"/>
        <v>0.9652509653</v>
      </c>
      <c r="BL99" s="155">
        <f t="shared" si="360"/>
        <v>1.882795952</v>
      </c>
      <c r="BM99" s="155">
        <f t="shared" si="360"/>
        <v>0.8849557522</v>
      </c>
      <c r="BN99" s="155">
        <f t="shared" si="360"/>
        <v>1.78412132</v>
      </c>
      <c r="BO99" s="155">
        <f t="shared" si="360"/>
        <v>0.9852216749</v>
      </c>
      <c r="BP99" s="155">
        <f t="shared" si="360"/>
        <v>0.9442870633</v>
      </c>
      <c r="BQ99" s="155">
        <f t="shared" si="360"/>
        <v>2.824858757</v>
      </c>
      <c r="BR99" s="155">
        <f t="shared" si="360"/>
        <v>4.585052728</v>
      </c>
      <c r="BS99" s="155">
        <f t="shared" si="360"/>
        <v>4.764173416</v>
      </c>
      <c r="BT99" s="155">
        <f t="shared" si="360"/>
        <v>3.116883117</v>
      </c>
      <c r="BU99" s="155">
        <f t="shared" si="360"/>
        <v>4.273504274</v>
      </c>
      <c r="BV99" s="155">
        <f t="shared" si="360"/>
        <v>0</v>
      </c>
      <c r="BW99" s="155">
        <f t="shared" si="360"/>
        <v>0</v>
      </c>
      <c r="BX99" s="155">
        <f t="shared" si="360"/>
        <v>0.7748934522</v>
      </c>
      <c r="BY99" s="155">
        <f t="shared" si="360"/>
        <v>0.8896797153</v>
      </c>
      <c r="BZ99" s="155">
        <f t="shared" si="360"/>
        <v>0</v>
      </c>
      <c r="CA99" s="155">
        <f t="shared" si="360"/>
        <v>4.100041</v>
      </c>
      <c r="CB99" s="155">
        <f t="shared" si="360"/>
        <v>1.615508885</v>
      </c>
      <c r="CC99" s="155">
        <f t="shared" si="360"/>
        <v>0.7366482505</v>
      </c>
      <c r="CD99" s="155">
        <f t="shared" si="360"/>
        <v>0.7674597084</v>
      </c>
      <c r="CE99" s="155">
        <f t="shared" si="360"/>
        <v>0.7455453664</v>
      </c>
      <c r="CF99" s="155">
        <f t="shared" si="360"/>
        <v>3.726337755</v>
      </c>
      <c r="CG99" s="155">
        <f t="shared" si="360"/>
        <v>2.210759027</v>
      </c>
      <c r="CH99" s="155">
        <f t="shared" si="360"/>
        <v>2.992891882</v>
      </c>
      <c r="CI99" s="155">
        <f t="shared" si="360"/>
        <v>2.268859898</v>
      </c>
      <c r="CJ99" s="155">
        <f t="shared" si="360"/>
        <v>1.508523156</v>
      </c>
      <c r="CK99" s="155">
        <f aca="true" t="shared" si="361" ref="CK99:CL99">SUM(AU99)/(AU$302/1000)</f>
        <v>0</v>
      </c>
      <c r="CL99" s="155">
        <f t="shared" si="361"/>
        <v>1.58459771</v>
      </c>
      <c r="CM99" s="157">
        <f aca="true" t="shared" si="362" ref="CM99:DG99">AVERAGE(BJ99:BL99)</f>
        <v>2.213172037</v>
      </c>
      <c r="CN99" s="158">
        <f t="shared" si="362"/>
        <v>1.244334223</v>
      </c>
      <c r="CO99" s="157">
        <f t="shared" si="362"/>
        <v>1.517291008</v>
      </c>
      <c r="CP99" s="158">
        <f t="shared" si="362"/>
        <v>1.218099582</v>
      </c>
      <c r="CQ99" s="158">
        <f t="shared" si="362"/>
        <v>1.237876686</v>
      </c>
      <c r="CR99" s="157">
        <f t="shared" si="362"/>
        <v>1.584789165</v>
      </c>
      <c r="CS99" s="157">
        <f t="shared" si="362"/>
        <v>2.784732849</v>
      </c>
      <c r="CT99" s="157">
        <f t="shared" si="362"/>
        <v>4.0580283</v>
      </c>
      <c r="CU99" s="157">
        <f t="shared" si="362"/>
        <v>4.155369754</v>
      </c>
      <c r="CV99" s="157">
        <f t="shared" si="362"/>
        <v>4.051520269</v>
      </c>
      <c r="CW99" s="157">
        <f t="shared" si="362"/>
        <v>2.463462463</v>
      </c>
      <c r="CX99" s="158">
        <f t="shared" si="362"/>
        <v>1.424501425</v>
      </c>
      <c r="CY99" s="158">
        <f t="shared" si="362"/>
        <v>0.2582978174</v>
      </c>
      <c r="CZ99" s="158">
        <f t="shared" si="362"/>
        <v>0.5548577225</v>
      </c>
      <c r="DA99" s="158">
        <f t="shared" si="362"/>
        <v>0.5548577225</v>
      </c>
      <c r="DB99" s="157">
        <f t="shared" si="362"/>
        <v>1.663240239</v>
      </c>
      <c r="DC99" s="157">
        <f t="shared" si="362"/>
        <v>1.905183295</v>
      </c>
      <c r="DD99" s="157">
        <f t="shared" si="362"/>
        <v>2.150732712</v>
      </c>
      <c r="DE99" s="157">
        <f t="shared" si="362"/>
        <v>1.039872281</v>
      </c>
      <c r="DF99" s="157">
        <f t="shared" si="362"/>
        <v>0.7498844418</v>
      </c>
      <c r="DG99" s="157">
        <f t="shared" si="362"/>
        <v>1.74644761</v>
      </c>
      <c r="DH99" s="157">
        <f t="shared" si="328"/>
        <v>1.74644761</v>
      </c>
      <c r="DI99" s="157">
        <f aca="true" t="shared" si="363" ref="DI99:DM99">AVERAGE(CF99:CH99)</f>
        <v>2.976662888</v>
      </c>
      <c r="DJ99" s="157">
        <f t="shared" si="363"/>
        <v>2.490836936</v>
      </c>
      <c r="DK99" s="157">
        <f t="shared" si="363"/>
        <v>2.256758312</v>
      </c>
      <c r="DL99" s="157">
        <f t="shared" si="363"/>
        <v>1.259127685</v>
      </c>
      <c r="DM99" s="157">
        <f t="shared" si="363"/>
        <v>1.031040289</v>
      </c>
      <c r="DN99" s="232" t="s">
        <v>149</v>
      </c>
      <c r="DO99" s="23"/>
      <c r="DP99" s="23"/>
      <c r="DQ99" s="24"/>
    </row>
    <row r="100" spans="1:121" ht="13.5" customHeight="1">
      <c r="A100" s="131">
        <v>1</v>
      </c>
      <c r="B100" s="190" t="s">
        <v>150</v>
      </c>
      <c r="C100" s="216"/>
      <c r="D100" s="216"/>
      <c r="E100" s="216"/>
      <c r="F100" s="216"/>
      <c r="G100" s="216"/>
      <c r="H100" s="216"/>
      <c r="I100" s="216"/>
      <c r="J100" s="216"/>
      <c r="K100" s="216"/>
      <c r="L100" s="216"/>
      <c r="M100" s="216"/>
      <c r="N100" s="216"/>
      <c r="O100" s="216"/>
      <c r="P100" s="216"/>
      <c r="Q100" s="216"/>
      <c r="R100" s="216">
        <v>1</v>
      </c>
      <c r="S100" s="217">
        <v>2</v>
      </c>
      <c r="T100" s="218"/>
      <c r="U100" s="218">
        <v>1</v>
      </c>
      <c r="V100" s="218">
        <v>1</v>
      </c>
      <c r="W100" s="218">
        <v>1</v>
      </c>
      <c r="X100" s="218">
        <v>4</v>
      </c>
      <c r="Y100" s="218"/>
      <c r="Z100" s="218"/>
      <c r="AA100" s="220">
        <v>11</v>
      </c>
      <c r="AB100" s="218">
        <v>15</v>
      </c>
      <c r="AC100" s="218">
        <v>7</v>
      </c>
      <c r="AD100" s="219">
        <v>24</v>
      </c>
      <c r="AE100" s="218">
        <v>4</v>
      </c>
      <c r="AF100" s="219">
        <v>4</v>
      </c>
      <c r="AG100" s="222">
        <v>9</v>
      </c>
      <c r="AH100" s="223">
        <v>15</v>
      </c>
      <c r="AI100" s="185">
        <v>12</v>
      </c>
      <c r="AJ100" s="185">
        <v>16</v>
      </c>
      <c r="AK100" s="185">
        <v>23</v>
      </c>
      <c r="AL100" s="185">
        <v>23</v>
      </c>
      <c r="AM100" s="225">
        <v>0</v>
      </c>
      <c r="AN100" s="185">
        <v>26</v>
      </c>
      <c r="AO100" s="228">
        <v>29</v>
      </c>
      <c r="AP100" s="230">
        <v>27</v>
      </c>
      <c r="AQ100" s="230">
        <v>29</v>
      </c>
      <c r="AR100" s="142">
        <v>25</v>
      </c>
      <c r="AS100" s="142">
        <v>20</v>
      </c>
      <c r="AT100" s="142">
        <v>15</v>
      </c>
      <c r="AU100" s="143">
        <v>24</v>
      </c>
      <c r="AV100" s="144">
        <v>27</v>
      </c>
      <c r="AW100" s="143"/>
      <c r="AX100" s="130">
        <f t="shared" si="0"/>
        <v>9</v>
      </c>
      <c r="AY100" s="145">
        <f t="shared" si="11"/>
        <v>21.8</v>
      </c>
      <c r="AZ100" s="146">
        <f t="shared" si="12"/>
        <v>0</v>
      </c>
      <c r="BA100" s="147">
        <f t="shared" si="13"/>
        <v>29</v>
      </c>
      <c r="BB100" s="148">
        <f t="shared" si="14"/>
        <v>26</v>
      </c>
      <c r="BC100" s="149">
        <f t="shared" si="15"/>
        <v>13.62962963</v>
      </c>
      <c r="BD100" s="150">
        <f t="shared" si="16"/>
        <v>0</v>
      </c>
      <c r="BE100" s="151">
        <f t="shared" si="17"/>
        <v>29</v>
      </c>
      <c r="BF100" s="191" t="s">
        <v>150</v>
      </c>
      <c r="BG100" s="174">
        <v>152</v>
      </c>
      <c r="BH100" s="15">
        <v>139</v>
      </c>
      <c r="BI100" s="187">
        <f aca="true" t="shared" si="364" ref="BI100:CJ100">SUM(S100)/(S$303/1000)</f>
        <v>2.211044166</v>
      </c>
      <c r="BJ100" s="155">
        <f t="shared" si="364"/>
        <v>0</v>
      </c>
      <c r="BK100" s="155">
        <f t="shared" si="364"/>
        <v>0.9652509653</v>
      </c>
      <c r="BL100" s="155">
        <f t="shared" si="364"/>
        <v>0.941397976</v>
      </c>
      <c r="BM100" s="155">
        <f t="shared" si="364"/>
        <v>0.8849557522</v>
      </c>
      <c r="BN100" s="155">
        <f t="shared" si="364"/>
        <v>3.56824264</v>
      </c>
      <c r="BO100" s="155">
        <f t="shared" si="364"/>
        <v>0</v>
      </c>
      <c r="BP100" s="155">
        <f t="shared" si="364"/>
        <v>0</v>
      </c>
      <c r="BQ100" s="155">
        <f t="shared" si="364"/>
        <v>10.35781544</v>
      </c>
      <c r="BR100" s="155">
        <f t="shared" si="364"/>
        <v>13.75515818</v>
      </c>
      <c r="BS100" s="155">
        <f t="shared" si="364"/>
        <v>6.669842782</v>
      </c>
      <c r="BT100" s="155">
        <f t="shared" si="364"/>
        <v>24.93506494</v>
      </c>
      <c r="BU100" s="155">
        <f t="shared" si="364"/>
        <v>3.418803419</v>
      </c>
      <c r="BV100" s="155">
        <f t="shared" si="364"/>
        <v>3.136025088</v>
      </c>
      <c r="BW100" s="155">
        <f t="shared" si="364"/>
        <v>7.240547064</v>
      </c>
      <c r="BX100" s="155">
        <f t="shared" si="364"/>
        <v>11.62340178</v>
      </c>
      <c r="BY100" s="155">
        <f t="shared" si="364"/>
        <v>10.67615658</v>
      </c>
      <c r="BZ100" s="155">
        <f t="shared" si="364"/>
        <v>12.67326733</v>
      </c>
      <c r="CA100" s="155">
        <f t="shared" si="364"/>
        <v>18.8601886</v>
      </c>
      <c r="CB100" s="155">
        <f t="shared" si="364"/>
        <v>18.57835218</v>
      </c>
      <c r="CC100" s="155">
        <f t="shared" si="364"/>
        <v>0</v>
      </c>
      <c r="CD100" s="155">
        <f t="shared" si="364"/>
        <v>19.95395242</v>
      </c>
      <c r="CE100" s="155">
        <f t="shared" si="364"/>
        <v>21.62081563</v>
      </c>
      <c r="CF100" s="155">
        <f t="shared" si="364"/>
        <v>20.12222388</v>
      </c>
      <c r="CG100" s="155">
        <f t="shared" si="364"/>
        <v>21.3706706</v>
      </c>
      <c r="CH100" s="155">
        <f t="shared" si="364"/>
        <v>18.70557426</v>
      </c>
      <c r="CI100" s="155">
        <f t="shared" si="364"/>
        <v>15.12573265</v>
      </c>
      <c r="CJ100" s="155">
        <f t="shared" si="364"/>
        <v>11.31392367</v>
      </c>
      <c r="CK100" s="155">
        <f aca="true" t="shared" si="365" ref="CK100:CL100">SUM(AU100)/(AU$302/1000)</f>
        <v>15.93572591</v>
      </c>
      <c r="CL100" s="155">
        <f t="shared" si="365"/>
        <v>21.39206909</v>
      </c>
      <c r="CM100" s="158">
        <f aca="true" t="shared" si="366" ref="CM100:DG100">AVERAGE(BJ100:BL100)</f>
        <v>0.6355496471</v>
      </c>
      <c r="CN100" s="158">
        <f t="shared" si="366"/>
        <v>0.9305348978</v>
      </c>
      <c r="CO100" s="157">
        <f t="shared" si="366"/>
        <v>1.79819879</v>
      </c>
      <c r="CP100" s="158">
        <f t="shared" si="366"/>
        <v>1.484399464</v>
      </c>
      <c r="CQ100" s="158">
        <f t="shared" si="366"/>
        <v>1.189414213</v>
      </c>
      <c r="CR100" s="157">
        <f t="shared" si="366"/>
        <v>3.452605148</v>
      </c>
      <c r="CS100" s="157">
        <f t="shared" si="366"/>
        <v>8.037657876</v>
      </c>
      <c r="CT100" s="157">
        <f t="shared" si="366"/>
        <v>10.2609388</v>
      </c>
      <c r="CU100" s="157">
        <f t="shared" si="366"/>
        <v>15.12002197</v>
      </c>
      <c r="CV100" s="157">
        <f t="shared" si="366"/>
        <v>11.67457038</v>
      </c>
      <c r="CW100" s="157">
        <f t="shared" si="366"/>
        <v>10.49663115</v>
      </c>
      <c r="CX100" s="157">
        <f t="shared" si="366"/>
        <v>4.598458524</v>
      </c>
      <c r="CY100" s="157">
        <f t="shared" si="366"/>
        <v>7.333324645</v>
      </c>
      <c r="CZ100" s="157">
        <f t="shared" si="366"/>
        <v>9.84670181</v>
      </c>
      <c r="DA100" s="157">
        <f t="shared" si="366"/>
        <v>11.65760856</v>
      </c>
      <c r="DB100" s="157">
        <f t="shared" si="366"/>
        <v>14.06987084</v>
      </c>
      <c r="DC100" s="157">
        <f t="shared" si="366"/>
        <v>16.70393604</v>
      </c>
      <c r="DD100" s="157">
        <f t="shared" si="366"/>
        <v>12.47951359</v>
      </c>
      <c r="DE100" s="157">
        <f t="shared" si="366"/>
        <v>12.84410153</v>
      </c>
      <c r="DF100" s="157">
        <f t="shared" si="366"/>
        <v>13.85825601</v>
      </c>
      <c r="DG100" s="157">
        <f t="shared" si="366"/>
        <v>20.56566397</v>
      </c>
      <c r="DH100" s="157">
        <f t="shared" si="328"/>
        <v>20.56566397</v>
      </c>
      <c r="DI100" s="157">
        <f aca="true" t="shared" si="367" ref="DI100:DM100">AVERAGE(CF100:CH100)</f>
        <v>20.06615625</v>
      </c>
      <c r="DJ100" s="157">
        <f t="shared" si="367"/>
        <v>18.40065917</v>
      </c>
      <c r="DK100" s="157">
        <f t="shared" si="367"/>
        <v>15.04841019</v>
      </c>
      <c r="DL100" s="157">
        <f t="shared" si="367"/>
        <v>14.12512741</v>
      </c>
      <c r="DM100" s="157">
        <f t="shared" si="367"/>
        <v>16.21390622</v>
      </c>
      <c r="DN100" s="192" t="s">
        <v>150</v>
      </c>
      <c r="DO100" s="160">
        <v>1.8</v>
      </c>
      <c r="DP100" s="160">
        <v>16.333333333333332</v>
      </c>
      <c r="DQ100" s="189">
        <v>0.11020408163265308</v>
      </c>
    </row>
    <row r="101" spans="1:121" ht="13.5" customHeight="1">
      <c r="A101" s="131">
        <v>1</v>
      </c>
      <c r="B101" s="181" t="s">
        <v>151</v>
      </c>
      <c r="C101" s="216"/>
      <c r="D101" s="216"/>
      <c r="E101" s="216"/>
      <c r="F101" s="216"/>
      <c r="G101" s="216"/>
      <c r="H101" s="216"/>
      <c r="I101" s="216">
        <v>1</v>
      </c>
      <c r="J101" s="216"/>
      <c r="K101" s="216"/>
      <c r="L101" s="216"/>
      <c r="M101" s="216"/>
      <c r="N101" s="216"/>
      <c r="O101" s="216"/>
      <c r="P101" s="216"/>
      <c r="Q101" s="216" t="s">
        <v>49</v>
      </c>
      <c r="R101" s="216"/>
      <c r="S101" s="217"/>
      <c r="T101" s="218"/>
      <c r="U101" s="218">
        <v>1</v>
      </c>
      <c r="V101" s="218"/>
      <c r="W101" s="218"/>
      <c r="X101" s="218"/>
      <c r="Y101" s="218"/>
      <c r="Z101" s="218"/>
      <c r="AA101" s="218"/>
      <c r="AB101" s="218"/>
      <c r="AC101" s="218"/>
      <c r="AD101" s="219"/>
      <c r="AE101" s="218"/>
      <c r="AF101" s="219"/>
      <c r="AG101" s="225">
        <v>0</v>
      </c>
      <c r="AH101" s="225">
        <v>0</v>
      </c>
      <c r="AI101" s="225">
        <v>0</v>
      </c>
      <c r="AJ101" s="225">
        <v>0</v>
      </c>
      <c r="AK101" s="225">
        <v>0</v>
      </c>
      <c r="AL101" s="225">
        <v>0</v>
      </c>
      <c r="AM101" s="225">
        <v>0</v>
      </c>
      <c r="AN101" s="225">
        <v>0</v>
      </c>
      <c r="AO101" s="225">
        <v>0</v>
      </c>
      <c r="AP101" s="225">
        <v>0</v>
      </c>
      <c r="AQ101" s="225">
        <v>0</v>
      </c>
      <c r="AR101" s="142"/>
      <c r="AS101" s="142"/>
      <c r="AT101" s="142"/>
      <c r="AU101" s="143">
        <v>0</v>
      </c>
      <c r="AV101" s="144">
        <v>0</v>
      </c>
      <c r="AW101" s="143"/>
      <c r="AX101" s="130">
        <f t="shared" si="0"/>
        <v>0</v>
      </c>
      <c r="AY101" s="145">
        <f t="shared" si="11"/>
        <v>0</v>
      </c>
      <c r="AZ101" s="146">
        <f t="shared" si="12"/>
        <v>0</v>
      </c>
      <c r="BA101" s="147">
        <f t="shared" si="13"/>
        <v>0</v>
      </c>
      <c r="BB101" s="148">
        <f t="shared" si="14"/>
        <v>2</v>
      </c>
      <c r="BC101" s="149">
        <f t="shared" si="15"/>
        <v>0.1428571429</v>
      </c>
      <c r="BD101" s="150">
        <f t="shared" si="16"/>
        <v>0</v>
      </c>
      <c r="BE101" s="151">
        <f t="shared" si="17"/>
        <v>1</v>
      </c>
      <c r="BF101" s="186" t="s">
        <v>151</v>
      </c>
      <c r="BG101" s="174">
        <v>240</v>
      </c>
      <c r="BH101" s="15">
        <v>242</v>
      </c>
      <c r="BI101" s="187">
        <f aca="true" t="shared" si="368" ref="BI101:CJ101">SUM(S101)/(S$303/1000)</f>
        <v>0</v>
      </c>
      <c r="BJ101" s="155">
        <f t="shared" si="368"/>
        <v>0</v>
      </c>
      <c r="BK101" s="155">
        <f t="shared" si="368"/>
        <v>0.9652509653</v>
      </c>
      <c r="BL101" s="155">
        <f t="shared" si="368"/>
        <v>0</v>
      </c>
      <c r="BM101" s="155">
        <f t="shared" si="368"/>
        <v>0</v>
      </c>
      <c r="BN101" s="155">
        <f t="shared" si="368"/>
        <v>0</v>
      </c>
      <c r="BO101" s="155">
        <f t="shared" si="368"/>
        <v>0</v>
      </c>
      <c r="BP101" s="155">
        <f t="shared" si="368"/>
        <v>0</v>
      </c>
      <c r="BQ101" s="155">
        <f t="shared" si="368"/>
        <v>0</v>
      </c>
      <c r="BR101" s="155">
        <f t="shared" si="368"/>
        <v>0</v>
      </c>
      <c r="BS101" s="155">
        <f t="shared" si="368"/>
        <v>0</v>
      </c>
      <c r="BT101" s="155">
        <f t="shared" si="368"/>
        <v>0</v>
      </c>
      <c r="BU101" s="155">
        <f t="shared" si="368"/>
        <v>0</v>
      </c>
      <c r="BV101" s="155">
        <f t="shared" si="368"/>
        <v>0</v>
      </c>
      <c r="BW101" s="155">
        <f t="shared" si="368"/>
        <v>0</v>
      </c>
      <c r="BX101" s="155">
        <f t="shared" si="368"/>
        <v>0</v>
      </c>
      <c r="BY101" s="155">
        <f t="shared" si="368"/>
        <v>0</v>
      </c>
      <c r="BZ101" s="155">
        <f t="shared" si="368"/>
        <v>0</v>
      </c>
      <c r="CA101" s="155">
        <f t="shared" si="368"/>
        <v>0</v>
      </c>
      <c r="CB101" s="155">
        <f t="shared" si="368"/>
        <v>0</v>
      </c>
      <c r="CC101" s="155">
        <f t="shared" si="368"/>
        <v>0</v>
      </c>
      <c r="CD101" s="155">
        <f t="shared" si="368"/>
        <v>0</v>
      </c>
      <c r="CE101" s="155">
        <f t="shared" si="368"/>
        <v>0</v>
      </c>
      <c r="CF101" s="155">
        <f t="shared" si="368"/>
        <v>0</v>
      </c>
      <c r="CG101" s="155">
        <f t="shared" si="368"/>
        <v>0</v>
      </c>
      <c r="CH101" s="155">
        <f t="shared" si="368"/>
        <v>0</v>
      </c>
      <c r="CI101" s="155">
        <f t="shared" si="368"/>
        <v>0</v>
      </c>
      <c r="CJ101" s="155">
        <f t="shared" si="368"/>
        <v>0</v>
      </c>
      <c r="CK101" s="155">
        <f aca="true" t="shared" si="369" ref="CK101:CL101">SUM(AU101)/(AU$302/1000)</f>
        <v>0</v>
      </c>
      <c r="CL101" s="155">
        <f t="shared" si="369"/>
        <v>0</v>
      </c>
      <c r="CM101" s="157">
        <f aca="true" t="shared" si="370" ref="CM101:DG101">AVERAGE(BJ101:BL101)</f>
        <v>0.3217503218</v>
      </c>
      <c r="CN101" s="158">
        <f t="shared" si="370"/>
        <v>0.3217503218</v>
      </c>
      <c r="CO101" s="157">
        <f t="shared" si="370"/>
        <v>0</v>
      </c>
      <c r="CP101" s="157">
        <f t="shared" si="370"/>
        <v>0</v>
      </c>
      <c r="CQ101" s="157">
        <f t="shared" si="370"/>
        <v>0</v>
      </c>
      <c r="CR101" s="157">
        <f t="shared" si="370"/>
        <v>0</v>
      </c>
      <c r="CS101" s="157">
        <f t="shared" si="370"/>
        <v>0</v>
      </c>
      <c r="CT101" s="157">
        <f t="shared" si="370"/>
        <v>0</v>
      </c>
      <c r="CU101" s="157">
        <f t="shared" si="370"/>
        <v>0</v>
      </c>
      <c r="CV101" s="157">
        <f t="shared" si="370"/>
        <v>0</v>
      </c>
      <c r="CW101" s="157">
        <f t="shared" si="370"/>
        <v>0</v>
      </c>
      <c r="CX101" s="157">
        <f t="shared" si="370"/>
        <v>0</v>
      </c>
      <c r="CY101" s="157">
        <f t="shared" si="370"/>
        <v>0</v>
      </c>
      <c r="CZ101" s="157">
        <f t="shared" si="370"/>
        <v>0</v>
      </c>
      <c r="DA101" s="157">
        <f t="shared" si="370"/>
        <v>0</v>
      </c>
      <c r="DB101" s="157">
        <f t="shared" si="370"/>
        <v>0</v>
      </c>
      <c r="DC101" s="157">
        <f t="shared" si="370"/>
        <v>0</v>
      </c>
      <c r="DD101" s="157">
        <f t="shared" si="370"/>
        <v>0</v>
      </c>
      <c r="DE101" s="157">
        <f t="shared" si="370"/>
        <v>0</v>
      </c>
      <c r="DF101" s="157">
        <f t="shared" si="370"/>
        <v>0</v>
      </c>
      <c r="DG101" s="157">
        <f t="shared" si="370"/>
        <v>0</v>
      </c>
      <c r="DH101" s="157">
        <f t="shared" si="328"/>
        <v>0</v>
      </c>
      <c r="DI101" s="157">
        <f aca="true" t="shared" si="371" ref="DI101:DM101">AVERAGE(CF101:CH101)</f>
        <v>0</v>
      </c>
      <c r="DJ101" s="157">
        <f t="shared" si="371"/>
        <v>0</v>
      </c>
      <c r="DK101" s="157">
        <f t="shared" si="371"/>
        <v>0</v>
      </c>
      <c r="DL101" s="157">
        <f t="shared" si="371"/>
        <v>0</v>
      </c>
      <c r="DM101" s="157">
        <f t="shared" si="371"/>
        <v>0</v>
      </c>
      <c r="DN101" s="188" t="s">
        <v>151</v>
      </c>
      <c r="DO101" s="23"/>
      <c r="DP101" s="23"/>
      <c r="DQ101" s="24"/>
    </row>
    <row r="102" spans="1:122" ht="13.5" customHeight="1">
      <c r="A102" s="131">
        <v>1</v>
      </c>
      <c r="B102" s="190" t="s">
        <v>152</v>
      </c>
      <c r="C102" s="261"/>
      <c r="D102" s="261"/>
      <c r="E102" s="261"/>
      <c r="F102" s="261"/>
      <c r="G102" s="261"/>
      <c r="H102" s="261"/>
      <c r="I102" s="261"/>
      <c r="J102" s="261"/>
      <c r="K102" s="261"/>
      <c r="L102" s="261"/>
      <c r="M102" s="261"/>
      <c r="N102" s="261"/>
      <c r="O102" s="261"/>
      <c r="P102" s="261"/>
      <c r="Q102" s="261"/>
      <c r="R102" s="261"/>
      <c r="S102" s="217"/>
      <c r="T102" s="218"/>
      <c r="U102" s="218"/>
      <c r="V102" s="218"/>
      <c r="W102" s="218"/>
      <c r="X102" s="218"/>
      <c r="Y102" s="218"/>
      <c r="Z102" s="218"/>
      <c r="AA102" s="220" t="s">
        <v>49</v>
      </c>
      <c r="AB102" s="218"/>
      <c r="AC102" s="218"/>
      <c r="AD102" s="219"/>
      <c r="AE102" s="218"/>
      <c r="AF102" s="219"/>
      <c r="AG102" s="225">
        <v>0</v>
      </c>
      <c r="AH102" s="225">
        <v>0</v>
      </c>
      <c r="AI102" s="225">
        <v>0</v>
      </c>
      <c r="AJ102" s="185">
        <v>3</v>
      </c>
      <c r="AK102" s="185">
        <v>3</v>
      </c>
      <c r="AL102" s="225">
        <v>0</v>
      </c>
      <c r="AM102" s="225">
        <v>0</v>
      </c>
      <c r="AN102" s="228">
        <v>1</v>
      </c>
      <c r="AO102" s="228">
        <v>3</v>
      </c>
      <c r="AP102" s="230">
        <v>4</v>
      </c>
      <c r="AQ102" s="225">
        <v>0</v>
      </c>
      <c r="AR102" s="142">
        <v>2</v>
      </c>
      <c r="AS102" s="142"/>
      <c r="AT102" s="142">
        <v>0</v>
      </c>
      <c r="AU102" s="143">
        <v>0</v>
      </c>
      <c r="AV102" s="144">
        <v>0</v>
      </c>
      <c r="AW102" s="143"/>
      <c r="AX102" s="130">
        <f t="shared" si="0"/>
        <v>4</v>
      </c>
      <c r="AY102" s="145">
        <f t="shared" si="11"/>
        <v>1.111111111</v>
      </c>
      <c r="AZ102" s="146">
        <f t="shared" si="12"/>
        <v>0</v>
      </c>
      <c r="BA102" s="147">
        <f t="shared" si="13"/>
        <v>4</v>
      </c>
      <c r="BB102" s="148">
        <f t="shared" si="14"/>
        <v>6</v>
      </c>
      <c r="BC102" s="149">
        <f t="shared" si="15"/>
        <v>1.142857143</v>
      </c>
      <c r="BD102" s="150">
        <f t="shared" si="16"/>
        <v>0</v>
      </c>
      <c r="BE102" s="151">
        <f t="shared" si="17"/>
        <v>4</v>
      </c>
      <c r="BF102" s="191" t="s">
        <v>152</v>
      </c>
      <c r="BG102" s="174">
        <v>261</v>
      </c>
      <c r="BH102" s="15">
        <v>262</v>
      </c>
      <c r="BI102" s="187">
        <f aca="true" t="shared" si="372" ref="BI102:CJ102">SUM(S102)/(S$303/1000)</f>
        <v>0</v>
      </c>
      <c r="BJ102" s="155">
        <f t="shared" si="372"/>
        <v>0</v>
      </c>
      <c r="BK102" s="155">
        <f t="shared" si="372"/>
        <v>0</v>
      </c>
      <c r="BL102" s="155">
        <f t="shared" si="372"/>
        <v>0</v>
      </c>
      <c r="BM102" s="155">
        <f t="shared" si="372"/>
        <v>0</v>
      </c>
      <c r="BN102" s="155">
        <f t="shared" si="372"/>
        <v>0</v>
      </c>
      <c r="BO102" s="155">
        <f t="shared" si="372"/>
        <v>0</v>
      </c>
      <c r="BP102" s="155">
        <f t="shared" si="372"/>
        <v>0</v>
      </c>
      <c r="BQ102" s="155">
        <f t="shared" si="372"/>
        <v>0</v>
      </c>
      <c r="BR102" s="155">
        <f t="shared" si="372"/>
        <v>0</v>
      </c>
      <c r="BS102" s="155">
        <f t="shared" si="372"/>
        <v>0</v>
      </c>
      <c r="BT102" s="155">
        <f t="shared" si="372"/>
        <v>0</v>
      </c>
      <c r="BU102" s="155">
        <f t="shared" si="372"/>
        <v>0</v>
      </c>
      <c r="BV102" s="155">
        <f t="shared" si="372"/>
        <v>0</v>
      </c>
      <c r="BW102" s="155">
        <f t="shared" si="372"/>
        <v>0</v>
      </c>
      <c r="BX102" s="155">
        <f t="shared" si="372"/>
        <v>0</v>
      </c>
      <c r="BY102" s="155">
        <f t="shared" si="372"/>
        <v>0</v>
      </c>
      <c r="BZ102" s="155">
        <f t="shared" si="372"/>
        <v>2.376237624</v>
      </c>
      <c r="CA102" s="155">
        <f t="shared" si="372"/>
        <v>2.4600246</v>
      </c>
      <c r="CB102" s="155">
        <f t="shared" si="372"/>
        <v>0</v>
      </c>
      <c r="CC102" s="155">
        <f t="shared" si="372"/>
        <v>0</v>
      </c>
      <c r="CD102" s="155">
        <f t="shared" si="372"/>
        <v>0.7674597084</v>
      </c>
      <c r="CE102" s="155">
        <f t="shared" si="372"/>
        <v>2.236636099</v>
      </c>
      <c r="CF102" s="155">
        <f t="shared" si="372"/>
        <v>2.981070204</v>
      </c>
      <c r="CG102" s="155">
        <f t="shared" si="372"/>
        <v>0</v>
      </c>
      <c r="CH102" s="155">
        <f t="shared" si="372"/>
        <v>1.496445941</v>
      </c>
      <c r="CI102" s="155">
        <f t="shared" si="372"/>
        <v>0</v>
      </c>
      <c r="CJ102" s="155">
        <f t="shared" si="372"/>
        <v>0</v>
      </c>
      <c r="CK102" s="155">
        <f aca="true" t="shared" si="373" ref="CK102:CL102">SUM(AU102)/(AU$302/1000)</f>
        <v>0</v>
      </c>
      <c r="CL102" s="155">
        <f t="shared" si="373"/>
        <v>0</v>
      </c>
      <c r="CM102" s="157">
        <f aca="true" t="shared" si="374" ref="CM102:DG102">AVERAGE(BJ102:BL102)</f>
        <v>0</v>
      </c>
      <c r="CN102" s="157">
        <f t="shared" si="374"/>
        <v>0</v>
      </c>
      <c r="CO102" s="157">
        <f t="shared" si="374"/>
        <v>0</v>
      </c>
      <c r="CP102" s="157">
        <f t="shared" si="374"/>
        <v>0</v>
      </c>
      <c r="CQ102" s="157">
        <f t="shared" si="374"/>
        <v>0</v>
      </c>
      <c r="CR102" s="157">
        <f t="shared" si="374"/>
        <v>0</v>
      </c>
      <c r="CS102" s="157">
        <f t="shared" si="374"/>
        <v>0</v>
      </c>
      <c r="CT102" s="157">
        <f t="shared" si="374"/>
        <v>0</v>
      </c>
      <c r="CU102" s="157">
        <f t="shared" si="374"/>
        <v>0</v>
      </c>
      <c r="CV102" s="157">
        <f t="shared" si="374"/>
        <v>0</v>
      </c>
      <c r="CW102" s="157">
        <f t="shared" si="374"/>
        <v>0</v>
      </c>
      <c r="CX102" s="157">
        <f t="shared" si="374"/>
        <v>0</v>
      </c>
      <c r="CY102" s="158">
        <f t="shared" si="374"/>
        <v>0</v>
      </c>
      <c r="CZ102" s="158">
        <f t="shared" si="374"/>
        <v>0</v>
      </c>
      <c r="DA102" s="158">
        <f t="shared" si="374"/>
        <v>0.7920792079</v>
      </c>
      <c r="DB102" s="157">
        <f t="shared" si="374"/>
        <v>1.612087408</v>
      </c>
      <c r="DC102" s="157">
        <f t="shared" si="374"/>
        <v>1.612087408</v>
      </c>
      <c r="DD102" s="157">
        <f t="shared" si="374"/>
        <v>0.8200082001</v>
      </c>
      <c r="DE102" s="157">
        <f t="shared" si="374"/>
        <v>0.2558199028</v>
      </c>
      <c r="DF102" s="157">
        <f t="shared" si="374"/>
        <v>1.001365269</v>
      </c>
      <c r="DG102" s="157">
        <f t="shared" si="374"/>
        <v>1.995055337</v>
      </c>
      <c r="DH102" s="157">
        <f t="shared" si="328"/>
        <v>1.995055337</v>
      </c>
      <c r="DI102" s="157">
        <f aca="true" t="shared" si="375" ref="DI102:DM102">AVERAGE(CF102:CH102)</f>
        <v>1.492505382</v>
      </c>
      <c r="DJ102" s="157">
        <f t="shared" si="375"/>
        <v>0.4988153136</v>
      </c>
      <c r="DK102" s="157">
        <f t="shared" si="375"/>
        <v>0.4988153136</v>
      </c>
      <c r="DL102" s="157">
        <f t="shared" si="375"/>
        <v>0</v>
      </c>
      <c r="DM102" s="157">
        <f t="shared" si="375"/>
        <v>0</v>
      </c>
      <c r="DN102" s="192" t="s">
        <v>152</v>
      </c>
      <c r="DO102" s="160" t="e">
        <v>#DIV/0!</v>
      </c>
      <c r="DP102" s="160">
        <v>3</v>
      </c>
      <c r="DQ102" s="161" t="e">
        <v>#DIV/0!</v>
      </c>
      <c r="DR102" s="253"/>
    </row>
    <row r="103" spans="1:121" ht="13.5" customHeight="1">
      <c r="A103" s="131">
        <v>1</v>
      </c>
      <c r="B103" s="181" t="s">
        <v>153</v>
      </c>
      <c r="C103" s="216"/>
      <c r="D103" s="216" t="s">
        <v>49</v>
      </c>
      <c r="E103" s="216"/>
      <c r="F103" s="216"/>
      <c r="G103" s="216"/>
      <c r="H103" s="216"/>
      <c r="I103" s="216"/>
      <c r="J103" s="216"/>
      <c r="K103" s="216"/>
      <c r="L103" s="216"/>
      <c r="M103" s="216"/>
      <c r="N103" s="216" t="s">
        <v>49</v>
      </c>
      <c r="O103" s="216"/>
      <c r="P103" s="216"/>
      <c r="Q103" s="216">
        <v>1</v>
      </c>
      <c r="R103" s="216" t="s">
        <v>49</v>
      </c>
      <c r="S103" s="217">
        <v>4</v>
      </c>
      <c r="T103" s="218">
        <v>1</v>
      </c>
      <c r="U103" s="218">
        <v>10</v>
      </c>
      <c r="V103" s="218"/>
      <c r="W103" s="218">
        <v>7</v>
      </c>
      <c r="X103" s="218">
        <v>2</v>
      </c>
      <c r="Y103" s="218">
        <v>16</v>
      </c>
      <c r="Z103" s="220">
        <v>5</v>
      </c>
      <c r="AA103" s="220">
        <v>11</v>
      </c>
      <c r="AB103" s="218">
        <v>4</v>
      </c>
      <c r="AC103" s="218">
        <v>2</v>
      </c>
      <c r="AD103" s="219">
        <v>2</v>
      </c>
      <c r="AE103" s="218">
        <v>9</v>
      </c>
      <c r="AF103" s="219"/>
      <c r="AG103" s="222">
        <v>0</v>
      </c>
      <c r="AH103" s="223">
        <v>11</v>
      </c>
      <c r="AI103" s="185">
        <v>9</v>
      </c>
      <c r="AJ103" s="185">
        <v>1</v>
      </c>
      <c r="AK103" s="185">
        <v>3</v>
      </c>
      <c r="AL103" s="185">
        <v>4</v>
      </c>
      <c r="AM103" s="185">
        <v>2</v>
      </c>
      <c r="AN103" s="185">
        <v>3</v>
      </c>
      <c r="AO103" s="228">
        <v>1</v>
      </c>
      <c r="AP103" s="230">
        <v>1</v>
      </c>
      <c r="AQ103" s="230">
        <v>14</v>
      </c>
      <c r="AR103" s="142">
        <v>11</v>
      </c>
      <c r="AS103" s="142">
        <v>9</v>
      </c>
      <c r="AT103" s="142">
        <v>2</v>
      </c>
      <c r="AU103" s="143">
        <v>4</v>
      </c>
      <c r="AV103" s="144">
        <v>1</v>
      </c>
      <c r="AW103" s="143"/>
      <c r="AX103" s="130">
        <f t="shared" si="0"/>
        <v>10</v>
      </c>
      <c r="AY103" s="145">
        <f t="shared" si="11"/>
        <v>5.1</v>
      </c>
      <c r="AZ103" s="146">
        <f t="shared" si="12"/>
        <v>1</v>
      </c>
      <c r="BA103" s="147">
        <f t="shared" si="13"/>
        <v>14</v>
      </c>
      <c r="BB103" s="148">
        <f t="shared" si="14"/>
        <v>27</v>
      </c>
      <c r="BC103" s="149">
        <f t="shared" si="15"/>
        <v>5.321428571</v>
      </c>
      <c r="BD103" s="150">
        <f t="shared" si="16"/>
        <v>0</v>
      </c>
      <c r="BE103" s="151">
        <f t="shared" si="17"/>
        <v>16</v>
      </c>
      <c r="BF103" s="186" t="s">
        <v>153</v>
      </c>
      <c r="BG103" s="174">
        <v>155</v>
      </c>
      <c r="BH103" s="15">
        <v>145</v>
      </c>
      <c r="BI103" s="187">
        <f aca="true" t="shared" si="376" ref="BI103:CI103">SUM(S103)/(S$303/1000)</f>
        <v>4.422088331</v>
      </c>
      <c r="BJ103" s="155">
        <f t="shared" si="376"/>
        <v>0.9478672986</v>
      </c>
      <c r="BK103" s="155">
        <f t="shared" si="376"/>
        <v>9.652509653</v>
      </c>
      <c r="BL103" s="155">
        <f t="shared" si="376"/>
        <v>0</v>
      </c>
      <c r="BM103" s="155">
        <f t="shared" si="376"/>
        <v>6.194690265</v>
      </c>
      <c r="BN103" s="155">
        <f t="shared" si="376"/>
        <v>1.78412132</v>
      </c>
      <c r="BO103" s="155">
        <f t="shared" si="376"/>
        <v>15.7635468</v>
      </c>
      <c r="BP103" s="155">
        <f t="shared" si="376"/>
        <v>4.721435316</v>
      </c>
      <c r="BQ103" s="155">
        <f t="shared" si="376"/>
        <v>10.35781544</v>
      </c>
      <c r="BR103" s="155">
        <f t="shared" si="376"/>
        <v>3.668042182</v>
      </c>
      <c r="BS103" s="155">
        <f t="shared" si="376"/>
        <v>1.905669366</v>
      </c>
      <c r="BT103" s="155">
        <f t="shared" si="376"/>
        <v>2.077922078</v>
      </c>
      <c r="BU103" s="155">
        <f t="shared" si="376"/>
        <v>7.692307692</v>
      </c>
      <c r="BV103" s="155">
        <f t="shared" si="376"/>
        <v>0</v>
      </c>
      <c r="BW103" s="155">
        <f t="shared" si="376"/>
        <v>0</v>
      </c>
      <c r="BX103" s="155">
        <f t="shared" si="376"/>
        <v>8.523827974</v>
      </c>
      <c r="BY103" s="155">
        <f t="shared" si="376"/>
        <v>8.007117438</v>
      </c>
      <c r="BZ103" s="155">
        <f t="shared" si="376"/>
        <v>0.7920792079</v>
      </c>
      <c r="CA103" s="155">
        <f t="shared" si="376"/>
        <v>2.4600246</v>
      </c>
      <c r="CB103" s="155">
        <f t="shared" si="376"/>
        <v>3.231017771</v>
      </c>
      <c r="CC103" s="155">
        <f t="shared" si="376"/>
        <v>1.473296501</v>
      </c>
      <c r="CD103" s="155">
        <f t="shared" si="376"/>
        <v>2.302379125</v>
      </c>
      <c r="CE103" s="155">
        <f t="shared" si="376"/>
        <v>0.7455453664</v>
      </c>
      <c r="CF103" s="155">
        <f t="shared" si="376"/>
        <v>0.7452675511</v>
      </c>
      <c r="CG103" s="155">
        <f t="shared" si="376"/>
        <v>10.31687546</v>
      </c>
      <c r="CH103" s="155">
        <f t="shared" si="376"/>
        <v>8.230452675</v>
      </c>
      <c r="CI103" s="155">
        <f t="shared" si="376"/>
        <v>6.806579694</v>
      </c>
      <c r="CJ103" s="155"/>
      <c r="CK103" s="155">
        <f aca="true" t="shared" si="377" ref="CK103:CL103">SUM(AU103)/(AU$302/1000)</f>
        <v>2.655954318</v>
      </c>
      <c r="CL103" s="155">
        <f t="shared" si="377"/>
        <v>0.7922988551</v>
      </c>
      <c r="CM103" s="157">
        <f aca="true" t="shared" si="378" ref="CM103:DG103">AVERAGE(BJ103:BL103)</f>
        <v>3.533458984</v>
      </c>
      <c r="CN103" s="157">
        <f t="shared" si="378"/>
        <v>5.282399973</v>
      </c>
      <c r="CO103" s="157">
        <f t="shared" si="378"/>
        <v>2.659603862</v>
      </c>
      <c r="CP103" s="157">
        <f t="shared" si="378"/>
        <v>7.914119461</v>
      </c>
      <c r="CQ103" s="157">
        <f t="shared" si="378"/>
        <v>7.423034478</v>
      </c>
      <c r="CR103" s="157">
        <f t="shared" si="378"/>
        <v>10.28093252</v>
      </c>
      <c r="CS103" s="157">
        <f t="shared" si="378"/>
        <v>6.249097647</v>
      </c>
      <c r="CT103" s="157">
        <f t="shared" si="378"/>
        <v>5.310508997</v>
      </c>
      <c r="CU103" s="157">
        <f t="shared" si="378"/>
        <v>2.550544542</v>
      </c>
      <c r="CV103" s="157">
        <f t="shared" si="378"/>
        <v>3.891966379</v>
      </c>
      <c r="CW103" s="157">
        <f t="shared" si="378"/>
        <v>3.256743257</v>
      </c>
      <c r="CX103" s="157">
        <f t="shared" si="378"/>
        <v>2.564102564</v>
      </c>
      <c r="CY103" s="157">
        <f t="shared" si="378"/>
        <v>2.841275991</v>
      </c>
      <c r="CZ103" s="157">
        <f t="shared" si="378"/>
        <v>5.510315137</v>
      </c>
      <c r="DA103" s="157">
        <f t="shared" si="378"/>
        <v>5.77434154</v>
      </c>
      <c r="DB103" s="157">
        <f t="shared" si="378"/>
        <v>3.753073749</v>
      </c>
      <c r="DC103" s="157">
        <f t="shared" si="378"/>
        <v>2.161040526</v>
      </c>
      <c r="DD103" s="157">
        <f t="shared" si="378"/>
        <v>2.388112957</v>
      </c>
      <c r="DE103" s="157">
        <f t="shared" si="378"/>
        <v>2.335564466</v>
      </c>
      <c r="DF103" s="157">
        <f t="shared" si="378"/>
        <v>1.507073664</v>
      </c>
      <c r="DG103" s="157">
        <f t="shared" si="378"/>
        <v>1.264397348</v>
      </c>
      <c r="DH103" s="157">
        <f t="shared" si="328"/>
        <v>1.264397348</v>
      </c>
      <c r="DI103" s="157">
        <f aca="true" t="shared" si="379" ref="DI103:DM103">AVERAGE(CF103:CH103)</f>
        <v>6.430865229</v>
      </c>
      <c r="DJ103" s="157">
        <f t="shared" si="379"/>
        <v>8.45130261</v>
      </c>
      <c r="DK103" s="157">
        <f t="shared" si="379"/>
        <v>7.518516184</v>
      </c>
      <c r="DL103" s="157">
        <f t="shared" si="379"/>
        <v>4.731267006</v>
      </c>
      <c r="DM103" s="157">
        <f t="shared" si="379"/>
        <v>1.724126586</v>
      </c>
      <c r="DN103" s="188" t="s">
        <v>153</v>
      </c>
      <c r="DO103" s="160">
        <v>4.8</v>
      </c>
      <c r="DP103" s="160">
        <v>5.6</v>
      </c>
      <c r="DQ103" s="161">
        <v>0.8571428571428572</v>
      </c>
    </row>
    <row r="104" spans="1:121" ht="13.5" customHeight="1">
      <c r="A104" s="131">
        <v>1</v>
      </c>
      <c r="B104" s="181" t="s">
        <v>154</v>
      </c>
      <c r="C104" s="216"/>
      <c r="D104" s="216"/>
      <c r="E104" s="216"/>
      <c r="F104" s="216"/>
      <c r="G104" s="216"/>
      <c r="H104" s="216"/>
      <c r="I104" s="216"/>
      <c r="J104" s="216"/>
      <c r="K104" s="216"/>
      <c r="L104" s="216"/>
      <c r="M104" s="216"/>
      <c r="N104" s="216"/>
      <c r="O104" s="216"/>
      <c r="P104" s="216"/>
      <c r="Q104" s="216"/>
      <c r="R104" s="216"/>
      <c r="S104" s="217"/>
      <c r="T104" s="218"/>
      <c r="U104" s="218"/>
      <c r="V104" s="218"/>
      <c r="W104" s="218"/>
      <c r="X104" s="218"/>
      <c r="Y104" s="218"/>
      <c r="Z104" s="220"/>
      <c r="AA104" s="220"/>
      <c r="AB104" s="218"/>
      <c r="AC104" s="218"/>
      <c r="AD104" s="219"/>
      <c r="AE104" s="218"/>
      <c r="AF104" s="219"/>
      <c r="AG104" s="222">
        <v>3</v>
      </c>
      <c r="AH104" s="226">
        <v>1</v>
      </c>
      <c r="AI104" s="225">
        <v>0</v>
      </c>
      <c r="AJ104" s="185">
        <v>1</v>
      </c>
      <c r="AK104" s="185" t="s">
        <v>49</v>
      </c>
      <c r="AL104" s="185">
        <v>22</v>
      </c>
      <c r="AM104" s="225">
        <v>0</v>
      </c>
      <c r="AN104" s="225">
        <v>0</v>
      </c>
      <c r="AO104" s="225">
        <v>0</v>
      </c>
      <c r="AP104" s="225">
        <v>0</v>
      </c>
      <c r="AQ104" s="225">
        <v>0</v>
      </c>
      <c r="AR104" s="142">
        <v>1</v>
      </c>
      <c r="AS104" s="142">
        <v>4</v>
      </c>
      <c r="AT104" s="142">
        <v>1</v>
      </c>
      <c r="AU104" s="143">
        <v>0</v>
      </c>
      <c r="AV104" s="144">
        <v>0</v>
      </c>
      <c r="AW104" s="143"/>
      <c r="AX104" s="130">
        <f t="shared" si="0"/>
        <v>4</v>
      </c>
      <c r="AY104" s="145">
        <f t="shared" si="11"/>
        <v>2.8</v>
      </c>
      <c r="AZ104" s="146">
        <f t="shared" si="12"/>
        <v>0</v>
      </c>
      <c r="BA104" s="147">
        <f t="shared" si="13"/>
        <v>22</v>
      </c>
      <c r="BB104" s="148">
        <f t="shared" si="14"/>
        <v>7</v>
      </c>
      <c r="BC104" s="149">
        <f t="shared" si="15"/>
        <v>2.357142857</v>
      </c>
      <c r="BD104" s="150">
        <f t="shared" si="16"/>
        <v>0</v>
      </c>
      <c r="BE104" s="151">
        <f t="shared" si="17"/>
        <v>22</v>
      </c>
      <c r="BF104" s="186" t="s">
        <v>154</v>
      </c>
      <c r="BG104" s="174">
        <v>224</v>
      </c>
      <c r="BH104" s="15">
        <v>227</v>
      </c>
      <c r="BI104" s="187">
        <f aca="true" t="shared" si="380" ref="BI104:CJ104">SUM(S104)/(S$303/1000)</f>
        <v>0</v>
      </c>
      <c r="BJ104" s="155">
        <f t="shared" si="380"/>
        <v>0</v>
      </c>
      <c r="BK104" s="155">
        <f t="shared" si="380"/>
        <v>0</v>
      </c>
      <c r="BL104" s="155">
        <f t="shared" si="380"/>
        <v>0</v>
      </c>
      <c r="BM104" s="155">
        <f t="shared" si="380"/>
        <v>0</v>
      </c>
      <c r="BN104" s="155">
        <f t="shared" si="380"/>
        <v>0</v>
      </c>
      <c r="BO104" s="155">
        <f t="shared" si="380"/>
        <v>0</v>
      </c>
      <c r="BP104" s="155">
        <f t="shared" si="380"/>
        <v>0</v>
      </c>
      <c r="BQ104" s="155">
        <f t="shared" si="380"/>
        <v>0</v>
      </c>
      <c r="BR104" s="155">
        <f t="shared" si="380"/>
        <v>0</v>
      </c>
      <c r="BS104" s="155">
        <f t="shared" si="380"/>
        <v>0</v>
      </c>
      <c r="BT104" s="155">
        <f t="shared" si="380"/>
        <v>0</v>
      </c>
      <c r="BU104" s="155">
        <f t="shared" si="380"/>
        <v>0</v>
      </c>
      <c r="BV104" s="155">
        <f t="shared" si="380"/>
        <v>0</v>
      </c>
      <c r="BW104" s="155">
        <f t="shared" si="380"/>
        <v>2.413515688</v>
      </c>
      <c r="BX104" s="155">
        <f t="shared" si="380"/>
        <v>0.7748934522</v>
      </c>
      <c r="BY104" s="155">
        <f t="shared" si="380"/>
        <v>0</v>
      </c>
      <c r="BZ104" s="155">
        <f t="shared" si="380"/>
        <v>0.7920792079</v>
      </c>
      <c r="CA104" s="155">
        <f t="shared" si="380"/>
        <v>0</v>
      </c>
      <c r="CB104" s="155">
        <f t="shared" si="380"/>
        <v>17.77059774</v>
      </c>
      <c r="CC104" s="155">
        <f t="shared" si="380"/>
        <v>0</v>
      </c>
      <c r="CD104" s="155">
        <f t="shared" si="380"/>
        <v>0</v>
      </c>
      <c r="CE104" s="155">
        <f t="shared" si="380"/>
        <v>0</v>
      </c>
      <c r="CF104" s="155">
        <f t="shared" si="380"/>
        <v>0</v>
      </c>
      <c r="CG104" s="155">
        <f t="shared" si="380"/>
        <v>0</v>
      </c>
      <c r="CH104" s="155">
        <f t="shared" si="380"/>
        <v>0.7482229704</v>
      </c>
      <c r="CI104" s="155">
        <f t="shared" si="380"/>
        <v>3.025146531</v>
      </c>
      <c r="CJ104" s="155">
        <f t="shared" si="380"/>
        <v>0.7542615779</v>
      </c>
      <c r="CK104" s="155">
        <f aca="true" t="shared" si="381" ref="CK104:CL104">SUM(AU104)/(AU$302/1000)</f>
        <v>0</v>
      </c>
      <c r="CL104" s="155">
        <f t="shared" si="381"/>
        <v>0</v>
      </c>
      <c r="CM104" s="157">
        <f aca="true" t="shared" si="382" ref="CM104:DG104">AVERAGE(BJ104:BL104)</f>
        <v>0</v>
      </c>
      <c r="CN104" s="157">
        <f t="shared" si="382"/>
        <v>0</v>
      </c>
      <c r="CO104" s="157">
        <f t="shared" si="382"/>
        <v>0</v>
      </c>
      <c r="CP104" s="157">
        <f t="shared" si="382"/>
        <v>0</v>
      </c>
      <c r="CQ104" s="157">
        <f t="shared" si="382"/>
        <v>0</v>
      </c>
      <c r="CR104" s="157">
        <f t="shared" si="382"/>
        <v>0</v>
      </c>
      <c r="CS104" s="157">
        <f t="shared" si="382"/>
        <v>0</v>
      </c>
      <c r="CT104" s="157">
        <f t="shared" si="382"/>
        <v>0</v>
      </c>
      <c r="CU104" s="157">
        <f t="shared" si="382"/>
        <v>0</v>
      </c>
      <c r="CV104" s="157">
        <f t="shared" si="382"/>
        <v>0</v>
      </c>
      <c r="CW104" s="157">
        <f t="shared" si="382"/>
        <v>0</v>
      </c>
      <c r="CX104" s="158">
        <f t="shared" si="382"/>
        <v>0.8045052293</v>
      </c>
      <c r="CY104" s="158">
        <f t="shared" si="382"/>
        <v>1.062803047</v>
      </c>
      <c r="CZ104" s="158">
        <f t="shared" si="382"/>
        <v>1.062803047</v>
      </c>
      <c r="DA104" s="158">
        <f t="shared" si="382"/>
        <v>0.52232422</v>
      </c>
      <c r="DB104" s="157">
        <f t="shared" si="382"/>
        <v>0.2640264026</v>
      </c>
      <c r="DC104" s="157">
        <f t="shared" si="382"/>
        <v>6.187558982</v>
      </c>
      <c r="DD104" s="157">
        <f t="shared" si="382"/>
        <v>5.923532579</v>
      </c>
      <c r="DE104" s="157">
        <f t="shared" si="382"/>
        <v>5.923532579</v>
      </c>
      <c r="DF104" s="157">
        <f t="shared" si="382"/>
        <v>0</v>
      </c>
      <c r="DG104" s="157">
        <f t="shared" si="382"/>
        <v>0</v>
      </c>
      <c r="DH104" s="157">
        <f t="shared" si="328"/>
        <v>0</v>
      </c>
      <c r="DI104" s="157">
        <f aca="true" t="shared" si="383" ref="DI104:DM104">AVERAGE(CF104:CH104)</f>
        <v>0.2494076568</v>
      </c>
      <c r="DJ104" s="157">
        <f t="shared" si="383"/>
        <v>1.257789834</v>
      </c>
      <c r="DK104" s="157">
        <f t="shared" si="383"/>
        <v>1.50921036</v>
      </c>
      <c r="DL104" s="157">
        <f t="shared" si="383"/>
        <v>1.259802703</v>
      </c>
      <c r="DM104" s="157">
        <f t="shared" si="383"/>
        <v>0.251420526</v>
      </c>
      <c r="DN104" s="188" t="s">
        <v>154</v>
      </c>
      <c r="DO104" s="23"/>
      <c r="DP104" s="23"/>
      <c r="DQ104" s="24"/>
    </row>
    <row r="105" spans="1:121" ht="13.5" customHeight="1">
      <c r="A105" s="131">
        <v>1</v>
      </c>
      <c r="B105" s="181" t="s">
        <v>155</v>
      </c>
      <c r="C105" s="216"/>
      <c r="D105" s="216"/>
      <c r="E105" s="216"/>
      <c r="F105" s="216"/>
      <c r="G105" s="216"/>
      <c r="H105" s="216"/>
      <c r="I105" s="216"/>
      <c r="J105" s="216"/>
      <c r="K105" s="216"/>
      <c r="L105" s="216"/>
      <c r="M105" s="216"/>
      <c r="N105" s="216"/>
      <c r="O105" s="216"/>
      <c r="P105" s="216"/>
      <c r="Q105" s="216"/>
      <c r="R105" s="216"/>
      <c r="S105" s="217"/>
      <c r="T105" s="218"/>
      <c r="U105" s="218"/>
      <c r="V105" s="218">
        <v>2</v>
      </c>
      <c r="W105" s="218"/>
      <c r="X105" s="218"/>
      <c r="Y105" s="218">
        <v>9</v>
      </c>
      <c r="Z105" s="220">
        <v>2</v>
      </c>
      <c r="AA105" s="220">
        <v>5</v>
      </c>
      <c r="AB105" s="218"/>
      <c r="AC105" s="218"/>
      <c r="AD105" s="219">
        <v>8</v>
      </c>
      <c r="AE105" s="218"/>
      <c r="AF105" s="219">
        <v>1</v>
      </c>
      <c r="AG105" s="222">
        <v>21</v>
      </c>
      <c r="AH105" s="226">
        <v>3</v>
      </c>
      <c r="AI105" s="225">
        <v>0</v>
      </c>
      <c r="AJ105" s="225">
        <v>0</v>
      </c>
      <c r="AK105" s="225">
        <v>0</v>
      </c>
      <c r="AL105" s="225">
        <v>0</v>
      </c>
      <c r="AM105" s="228">
        <v>4</v>
      </c>
      <c r="AN105" s="225">
        <v>0</v>
      </c>
      <c r="AO105" s="225">
        <v>0</v>
      </c>
      <c r="AP105" s="225">
        <v>0</v>
      </c>
      <c r="AQ105" s="225">
        <v>1</v>
      </c>
      <c r="AR105" s="142">
        <v>1</v>
      </c>
      <c r="AS105" s="142"/>
      <c r="AT105" s="142">
        <v>0</v>
      </c>
      <c r="AU105" s="143">
        <v>2</v>
      </c>
      <c r="AV105" s="144">
        <v>0</v>
      </c>
      <c r="AW105" s="143"/>
      <c r="AX105" s="130">
        <f t="shared" si="0"/>
        <v>4</v>
      </c>
      <c r="AY105" s="145">
        <f t="shared" si="11"/>
        <v>0.8888888889</v>
      </c>
      <c r="AZ105" s="146">
        <f t="shared" si="12"/>
        <v>0</v>
      </c>
      <c r="BA105" s="147">
        <f t="shared" si="13"/>
        <v>4</v>
      </c>
      <c r="BB105" s="148">
        <f t="shared" si="14"/>
        <v>12</v>
      </c>
      <c r="BC105" s="149">
        <f t="shared" si="15"/>
        <v>2.95</v>
      </c>
      <c r="BD105" s="150">
        <f t="shared" si="16"/>
        <v>0</v>
      </c>
      <c r="BE105" s="151">
        <f t="shared" si="17"/>
        <v>21</v>
      </c>
      <c r="BF105" s="186" t="s">
        <v>155</v>
      </c>
      <c r="BG105" s="174">
        <v>163</v>
      </c>
      <c r="BH105" s="15">
        <v>194</v>
      </c>
      <c r="BI105" s="187">
        <f aca="true" t="shared" si="384" ref="BI105:CJ105">SUM(S105)/(S$303/1000)</f>
        <v>0</v>
      </c>
      <c r="BJ105" s="155">
        <f t="shared" si="384"/>
        <v>0</v>
      </c>
      <c r="BK105" s="155">
        <f t="shared" si="384"/>
        <v>0</v>
      </c>
      <c r="BL105" s="155">
        <f t="shared" si="384"/>
        <v>1.882795952</v>
      </c>
      <c r="BM105" s="155">
        <f t="shared" si="384"/>
        <v>0</v>
      </c>
      <c r="BN105" s="155">
        <f t="shared" si="384"/>
        <v>0</v>
      </c>
      <c r="BO105" s="155">
        <f t="shared" si="384"/>
        <v>8.866995074</v>
      </c>
      <c r="BP105" s="155">
        <f t="shared" si="384"/>
        <v>1.888574127</v>
      </c>
      <c r="BQ105" s="155">
        <f t="shared" si="384"/>
        <v>4.708097928</v>
      </c>
      <c r="BR105" s="155">
        <f t="shared" si="384"/>
        <v>0</v>
      </c>
      <c r="BS105" s="155">
        <f t="shared" si="384"/>
        <v>0</v>
      </c>
      <c r="BT105" s="155">
        <f t="shared" si="384"/>
        <v>8.311688312</v>
      </c>
      <c r="BU105" s="155">
        <f t="shared" si="384"/>
        <v>0</v>
      </c>
      <c r="BV105" s="155">
        <f t="shared" si="384"/>
        <v>0.7840062721</v>
      </c>
      <c r="BW105" s="155">
        <f t="shared" si="384"/>
        <v>16.89460981</v>
      </c>
      <c r="BX105" s="155">
        <f t="shared" si="384"/>
        <v>2.324680356</v>
      </c>
      <c r="BY105" s="155">
        <f t="shared" si="384"/>
        <v>0</v>
      </c>
      <c r="BZ105" s="155">
        <f t="shared" si="384"/>
        <v>0</v>
      </c>
      <c r="CA105" s="155">
        <f t="shared" si="384"/>
        <v>0</v>
      </c>
      <c r="CB105" s="155">
        <f t="shared" si="384"/>
        <v>0</v>
      </c>
      <c r="CC105" s="155">
        <f t="shared" si="384"/>
        <v>2.946593002</v>
      </c>
      <c r="CD105" s="155">
        <f t="shared" si="384"/>
        <v>0</v>
      </c>
      <c r="CE105" s="155">
        <f t="shared" si="384"/>
        <v>0</v>
      </c>
      <c r="CF105" s="155">
        <f t="shared" si="384"/>
        <v>0</v>
      </c>
      <c r="CG105" s="155">
        <f t="shared" si="384"/>
        <v>0.7369196758</v>
      </c>
      <c r="CH105" s="155">
        <f t="shared" si="384"/>
        <v>0.7482229704</v>
      </c>
      <c r="CI105" s="155">
        <f t="shared" si="384"/>
        <v>0</v>
      </c>
      <c r="CJ105" s="155">
        <f t="shared" si="384"/>
        <v>0</v>
      </c>
      <c r="CK105" s="155">
        <f aca="true" t="shared" si="385" ref="CK105:CL105">SUM(AU105)/(AU$302/1000)</f>
        <v>1.327977159</v>
      </c>
      <c r="CL105" s="155">
        <f t="shared" si="385"/>
        <v>0</v>
      </c>
      <c r="CM105" s="158">
        <f aca="true" t="shared" si="386" ref="CM105:DG105">AVERAGE(BJ105:BL105)</f>
        <v>0.6275986507</v>
      </c>
      <c r="CN105" s="158">
        <f t="shared" si="386"/>
        <v>0.6275986507</v>
      </c>
      <c r="CO105" s="158">
        <f t="shared" si="386"/>
        <v>0.6275986507</v>
      </c>
      <c r="CP105" s="157">
        <f t="shared" si="386"/>
        <v>2.955665025</v>
      </c>
      <c r="CQ105" s="157">
        <f t="shared" si="386"/>
        <v>3.585189733</v>
      </c>
      <c r="CR105" s="157">
        <f t="shared" si="386"/>
        <v>5.15455571</v>
      </c>
      <c r="CS105" s="157">
        <f t="shared" si="386"/>
        <v>2.198890685</v>
      </c>
      <c r="CT105" s="157">
        <f t="shared" si="386"/>
        <v>1.569365976</v>
      </c>
      <c r="CU105" s="157">
        <f t="shared" si="386"/>
        <v>2.770562771</v>
      </c>
      <c r="CV105" s="157">
        <f t="shared" si="386"/>
        <v>2.770562771</v>
      </c>
      <c r="CW105" s="157">
        <f t="shared" si="386"/>
        <v>3.031898195</v>
      </c>
      <c r="CX105" s="157">
        <f t="shared" si="386"/>
        <v>5.892872029</v>
      </c>
      <c r="CY105" s="157">
        <f t="shared" si="386"/>
        <v>6.667765481</v>
      </c>
      <c r="CZ105" s="157">
        <f t="shared" si="386"/>
        <v>6.406430057</v>
      </c>
      <c r="DA105" s="158">
        <f t="shared" si="386"/>
        <v>0.7748934522</v>
      </c>
      <c r="DB105" s="157">
        <f t="shared" si="386"/>
        <v>0</v>
      </c>
      <c r="DC105" s="157">
        <f t="shared" si="386"/>
        <v>0</v>
      </c>
      <c r="DD105" s="157">
        <f t="shared" si="386"/>
        <v>0.9821976673</v>
      </c>
      <c r="DE105" s="157">
        <f t="shared" si="386"/>
        <v>0.9821976673</v>
      </c>
      <c r="DF105" s="157">
        <f t="shared" si="386"/>
        <v>0.9821976673</v>
      </c>
      <c r="DG105" s="157">
        <f t="shared" si="386"/>
        <v>0</v>
      </c>
      <c r="DH105" s="157">
        <f t="shared" si="328"/>
        <v>0</v>
      </c>
      <c r="DI105" s="157">
        <f aca="true" t="shared" si="387" ref="DI105:DM105">AVERAGE(CF105:CH105)</f>
        <v>0.4950475487</v>
      </c>
      <c r="DJ105" s="157">
        <f t="shared" si="387"/>
        <v>0.4950475487</v>
      </c>
      <c r="DK105" s="157">
        <f t="shared" si="387"/>
        <v>0.2494076568</v>
      </c>
      <c r="DL105" s="157">
        <f t="shared" si="387"/>
        <v>0.4426590529</v>
      </c>
      <c r="DM105" s="157">
        <f t="shared" si="387"/>
        <v>0.4426590529</v>
      </c>
      <c r="DN105" s="188" t="s">
        <v>155</v>
      </c>
      <c r="DO105" s="23"/>
      <c r="DP105" s="23"/>
      <c r="DQ105" s="24"/>
    </row>
    <row r="106" spans="1:121" ht="13.5" customHeight="1">
      <c r="A106" s="131">
        <v>1</v>
      </c>
      <c r="B106" s="229" t="s">
        <v>156</v>
      </c>
      <c r="C106" s="216"/>
      <c r="D106" s="216"/>
      <c r="E106" s="216"/>
      <c r="F106" s="216"/>
      <c r="G106" s="216"/>
      <c r="H106" s="216"/>
      <c r="I106" s="216"/>
      <c r="J106" s="216"/>
      <c r="K106" s="216"/>
      <c r="L106" s="216"/>
      <c r="M106" s="216"/>
      <c r="N106" s="216"/>
      <c r="O106" s="216"/>
      <c r="P106" s="216"/>
      <c r="Q106" s="216">
        <v>1</v>
      </c>
      <c r="R106" s="216">
        <v>2</v>
      </c>
      <c r="S106" s="217">
        <v>4</v>
      </c>
      <c r="T106" s="218">
        <v>18</v>
      </c>
      <c r="U106" s="218">
        <v>2</v>
      </c>
      <c r="V106" s="218">
        <v>18</v>
      </c>
      <c r="W106" s="218">
        <v>20</v>
      </c>
      <c r="X106" s="218">
        <v>18</v>
      </c>
      <c r="Y106" s="218">
        <v>201</v>
      </c>
      <c r="Z106" s="220">
        <v>20</v>
      </c>
      <c r="AA106" s="220">
        <v>349</v>
      </c>
      <c r="AB106" s="218">
        <v>6</v>
      </c>
      <c r="AC106" s="218">
        <v>51</v>
      </c>
      <c r="AD106" s="219">
        <v>23</v>
      </c>
      <c r="AE106" s="218"/>
      <c r="AF106" s="219">
        <v>2</v>
      </c>
      <c r="AG106" s="222">
        <v>3</v>
      </c>
      <c r="AH106" s="223">
        <v>215</v>
      </c>
      <c r="AI106" s="185">
        <v>10</v>
      </c>
      <c r="AJ106" s="185">
        <v>5</v>
      </c>
      <c r="AK106" s="185">
        <v>4</v>
      </c>
      <c r="AL106" s="225">
        <v>0</v>
      </c>
      <c r="AM106" s="228">
        <v>45</v>
      </c>
      <c r="AN106" s="225">
        <v>0</v>
      </c>
      <c r="AO106" s="228">
        <v>65</v>
      </c>
      <c r="AP106" s="230">
        <v>78</v>
      </c>
      <c r="AQ106" s="225">
        <v>81</v>
      </c>
      <c r="AR106" s="142">
        <v>226</v>
      </c>
      <c r="AS106" s="142">
        <v>47</v>
      </c>
      <c r="AT106" s="142">
        <v>75</v>
      </c>
      <c r="AU106" s="143">
        <v>17</v>
      </c>
      <c r="AV106" s="144">
        <v>102</v>
      </c>
      <c r="AW106" s="143"/>
      <c r="AX106" s="130">
        <f t="shared" si="0"/>
        <v>8</v>
      </c>
      <c r="AY106" s="145">
        <f t="shared" si="11"/>
        <v>63.4</v>
      </c>
      <c r="AZ106" s="146">
        <f t="shared" si="12"/>
        <v>0</v>
      </c>
      <c r="BA106" s="147">
        <f t="shared" si="13"/>
        <v>226</v>
      </c>
      <c r="BB106" s="148">
        <f t="shared" si="14"/>
        <v>28</v>
      </c>
      <c r="BC106" s="149">
        <f t="shared" si="15"/>
        <v>53.53333333</v>
      </c>
      <c r="BD106" s="150">
        <f t="shared" si="16"/>
        <v>0</v>
      </c>
      <c r="BE106" s="151">
        <f t="shared" si="17"/>
        <v>349</v>
      </c>
      <c r="BF106" s="231" t="s">
        <v>156</v>
      </c>
      <c r="BG106" s="174">
        <v>108</v>
      </c>
      <c r="BH106" s="15">
        <v>141</v>
      </c>
      <c r="BI106" s="187">
        <f aca="true" t="shared" si="388" ref="BI106:CJ106">SUM(S106)/(S$303/1000)</f>
        <v>4.422088331</v>
      </c>
      <c r="BJ106" s="155">
        <f t="shared" si="388"/>
        <v>17.06161137</v>
      </c>
      <c r="BK106" s="155">
        <f t="shared" si="388"/>
        <v>1.930501931</v>
      </c>
      <c r="BL106" s="155">
        <f t="shared" si="388"/>
        <v>16.94516357</v>
      </c>
      <c r="BM106" s="155">
        <f t="shared" si="388"/>
        <v>17.69911504</v>
      </c>
      <c r="BN106" s="155">
        <f t="shared" si="388"/>
        <v>16.05709188</v>
      </c>
      <c r="BO106" s="155">
        <f t="shared" si="388"/>
        <v>198.0295567</v>
      </c>
      <c r="BP106" s="155">
        <f t="shared" si="388"/>
        <v>18.88574127</v>
      </c>
      <c r="BQ106" s="155">
        <f t="shared" si="388"/>
        <v>328.6252354</v>
      </c>
      <c r="BR106" s="155">
        <f t="shared" si="388"/>
        <v>5.502063274</v>
      </c>
      <c r="BS106" s="155">
        <f t="shared" si="388"/>
        <v>48.59456884</v>
      </c>
      <c r="BT106" s="155">
        <f t="shared" si="388"/>
        <v>23.8961039</v>
      </c>
      <c r="BU106" s="155">
        <f t="shared" si="388"/>
        <v>0</v>
      </c>
      <c r="BV106" s="155">
        <f t="shared" si="388"/>
        <v>1.568012544</v>
      </c>
      <c r="BW106" s="155">
        <f t="shared" si="388"/>
        <v>2.413515688</v>
      </c>
      <c r="BX106" s="155">
        <f t="shared" si="388"/>
        <v>166.6020922</v>
      </c>
      <c r="BY106" s="155">
        <f t="shared" si="388"/>
        <v>8.896797153</v>
      </c>
      <c r="BZ106" s="155">
        <f t="shared" si="388"/>
        <v>3.96039604</v>
      </c>
      <c r="CA106" s="155">
        <f t="shared" si="388"/>
        <v>3.2800328</v>
      </c>
      <c r="CB106" s="155">
        <f t="shared" si="388"/>
        <v>0</v>
      </c>
      <c r="CC106" s="155">
        <f t="shared" si="388"/>
        <v>33.14917127</v>
      </c>
      <c r="CD106" s="155">
        <f t="shared" si="388"/>
        <v>0</v>
      </c>
      <c r="CE106" s="155">
        <f t="shared" si="388"/>
        <v>48.46044882</v>
      </c>
      <c r="CF106" s="155">
        <f t="shared" si="388"/>
        <v>58.13086898</v>
      </c>
      <c r="CG106" s="155">
        <f t="shared" si="388"/>
        <v>59.69049374</v>
      </c>
      <c r="CH106" s="155">
        <f t="shared" si="388"/>
        <v>169.0983913</v>
      </c>
      <c r="CI106" s="155">
        <f t="shared" si="388"/>
        <v>35.54547173</v>
      </c>
      <c r="CJ106" s="155">
        <f t="shared" si="388"/>
        <v>56.56961834</v>
      </c>
      <c r="CK106" s="155">
        <f aca="true" t="shared" si="389" ref="CK106:CL106">SUM(AU106)/(AU$302/1000)</f>
        <v>11.28780585</v>
      </c>
      <c r="CL106" s="155">
        <f t="shared" si="389"/>
        <v>80.81448322</v>
      </c>
      <c r="CM106" s="157">
        <f aca="true" t="shared" si="390" ref="CM106:DG106">AVERAGE(BJ106:BL106)</f>
        <v>11.97909229</v>
      </c>
      <c r="CN106" s="157">
        <f t="shared" si="390"/>
        <v>12.19159351</v>
      </c>
      <c r="CO106" s="157">
        <f t="shared" si="390"/>
        <v>16.90045683</v>
      </c>
      <c r="CP106" s="157">
        <f t="shared" si="390"/>
        <v>77.26192119</v>
      </c>
      <c r="CQ106" s="157">
        <f t="shared" si="390"/>
        <v>77.65746327</v>
      </c>
      <c r="CR106" s="157">
        <f t="shared" si="390"/>
        <v>181.8468444</v>
      </c>
      <c r="CS106" s="157">
        <f t="shared" si="390"/>
        <v>117.6710133</v>
      </c>
      <c r="CT106" s="157">
        <f t="shared" si="390"/>
        <v>127.5739558</v>
      </c>
      <c r="CU106" s="157">
        <f t="shared" si="390"/>
        <v>25.99757867</v>
      </c>
      <c r="CV106" s="157">
        <f t="shared" si="390"/>
        <v>24.16355758</v>
      </c>
      <c r="CW106" s="157">
        <f t="shared" si="390"/>
        <v>8.488038813</v>
      </c>
      <c r="CX106" s="158">
        <f t="shared" si="390"/>
        <v>1.327176077</v>
      </c>
      <c r="CY106" s="157">
        <f t="shared" si="390"/>
        <v>56.86120681</v>
      </c>
      <c r="CZ106" s="157">
        <f t="shared" si="390"/>
        <v>59.30413502</v>
      </c>
      <c r="DA106" s="157">
        <f t="shared" si="390"/>
        <v>59.8197618</v>
      </c>
      <c r="DB106" s="157">
        <f t="shared" si="390"/>
        <v>5.379075331</v>
      </c>
      <c r="DC106" s="157">
        <f t="shared" si="390"/>
        <v>2.41347628</v>
      </c>
      <c r="DD106" s="157">
        <f t="shared" si="390"/>
        <v>12.14306802</v>
      </c>
      <c r="DE106" s="157">
        <f t="shared" si="390"/>
        <v>11.04972376</v>
      </c>
      <c r="DF106" s="157">
        <f t="shared" si="390"/>
        <v>27.2032067</v>
      </c>
      <c r="DG106" s="157">
        <f t="shared" si="390"/>
        <v>35.53043927</v>
      </c>
      <c r="DH106" s="157">
        <f t="shared" si="328"/>
        <v>35.53043927</v>
      </c>
      <c r="DI106" s="157">
        <f aca="true" t="shared" si="391" ref="DI106:DM106">AVERAGE(CF106:CH106)</f>
        <v>95.63991801</v>
      </c>
      <c r="DJ106" s="157">
        <f t="shared" si="391"/>
        <v>88.11145226</v>
      </c>
      <c r="DK106" s="157">
        <f t="shared" si="391"/>
        <v>87.07116047</v>
      </c>
      <c r="DL106" s="157">
        <f t="shared" si="391"/>
        <v>34.46763198</v>
      </c>
      <c r="DM106" s="157">
        <f t="shared" si="391"/>
        <v>49.55730247</v>
      </c>
      <c r="DN106" s="232" t="s">
        <v>156</v>
      </c>
      <c r="DO106" s="23"/>
      <c r="DP106" s="23"/>
      <c r="DQ106" s="24"/>
    </row>
    <row r="107" spans="1:121" ht="13.5" customHeight="1">
      <c r="A107" s="131">
        <v>1</v>
      </c>
      <c r="B107" s="181" t="s">
        <v>157</v>
      </c>
      <c r="C107" s="216"/>
      <c r="D107" s="216"/>
      <c r="E107" s="216"/>
      <c r="F107" s="216"/>
      <c r="G107" s="216"/>
      <c r="H107" s="216"/>
      <c r="I107" s="216"/>
      <c r="J107" s="216"/>
      <c r="K107" s="216"/>
      <c r="L107" s="216"/>
      <c r="M107" s="216" t="s">
        <v>49</v>
      </c>
      <c r="N107" s="216"/>
      <c r="O107" s="216"/>
      <c r="P107" s="216">
        <v>1</v>
      </c>
      <c r="Q107" s="216"/>
      <c r="R107" s="216">
        <v>2</v>
      </c>
      <c r="S107" s="217"/>
      <c r="T107" s="218">
        <v>2</v>
      </c>
      <c r="U107" s="218"/>
      <c r="V107" s="218"/>
      <c r="W107" s="218">
        <v>1</v>
      </c>
      <c r="X107" s="218"/>
      <c r="Y107" s="218">
        <v>3</v>
      </c>
      <c r="Z107" s="218"/>
      <c r="AA107" s="218"/>
      <c r="AB107" s="218"/>
      <c r="AC107" s="218">
        <v>2</v>
      </c>
      <c r="AD107" s="219">
        <v>1</v>
      </c>
      <c r="AE107" s="218" t="s">
        <v>49</v>
      </c>
      <c r="AF107" s="219"/>
      <c r="AG107" s="222">
        <v>30</v>
      </c>
      <c r="AH107" s="223">
        <v>30</v>
      </c>
      <c r="AI107" s="185">
        <v>0</v>
      </c>
      <c r="AJ107" s="185">
        <v>0</v>
      </c>
      <c r="AK107" s="185">
        <v>66</v>
      </c>
      <c r="AL107" s="185">
        <v>73</v>
      </c>
      <c r="AM107" s="185">
        <v>0</v>
      </c>
      <c r="AN107" s="185">
        <v>0</v>
      </c>
      <c r="AO107" s="228">
        <v>7</v>
      </c>
      <c r="AP107" s="230">
        <v>0</v>
      </c>
      <c r="AQ107" s="225">
        <v>1</v>
      </c>
      <c r="AR107" s="142">
        <v>4</v>
      </c>
      <c r="AS107" s="142"/>
      <c r="AT107" s="142">
        <v>4</v>
      </c>
      <c r="AU107" s="143">
        <v>0</v>
      </c>
      <c r="AV107" s="144">
        <v>0</v>
      </c>
      <c r="AW107" s="143"/>
      <c r="AX107" s="130">
        <f t="shared" si="0"/>
        <v>5</v>
      </c>
      <c r="AY107" s="145">
        <f t="shared" si="11"/>
        <v>9.888888889</v>
      </c>
      <c r="AZ107" s="146">
        <f t="shared" si="12"/>
        <v>0</v>
      </c>
      <c r="BA107" s="147">
        <f t="shared" si="13"/>
        <v>73</v>
      </c>
      <c r="BB107" s="148">
        <f t="shared" si="14"/>
        <v>15</v>
      </c>
      <c r="BC107" s="149">
        <f t="shared" si="15"/>
        <v>10.80952381</v>
      </c>
      <c r="BD107" s="150">
        <f t="shared" si="16"/>
        <v>0</v>
      </c>
      <c r="BE107" s="151">
        <f t="shared" si="17"/>
        <v>73</v>
      </c>
      <c r="BF107" s="186" t="s">
        <v>157</v>
      </c>
      <c r="BG107" s="174">
        <v>160</v>
      </c>
      <c r="BH107" s="15">
        <v>193</v>
      </c>
      <c r="BI107" s="187">
        <f aca="true" t="shared" si="392" ref="BI107:CJ107">SUM(S107)/(S$303/1000)</f>
        <v>0</v>
      </c>
      <c r="BJ107" s="155">
        <f t="shared" si="392"/>
        <v>1.895734597</v>
      </c>
      <c r="BK107" s="155">
        <f t="shared" si="392"/>
        <v>0</v>
      </c>
      <c r="BL107" s="155">
        <f t="shared" si="392"/>
        <v>0</v>
      </c>
      <c r="BM107" s="155">
        <f t="shared" si="392"/>
        <v>0.8849557522</v>
      </c>
      <c r="BN107" s="155">
        <f t="shared" si="392"/>
        <v>0</v>
      </c>
      <c r="BO107" s="155">
        <f t="shared" si="392"/>
        <v>2.955665025</v>
      </c>
      <c r="BP107" s="155">
        <f t="shared" si="392"/>
        <v>0</v>
      </c>
      <c r="BQ107" s="155">
        <f t="shared" si="392"/>
        <v>0</v>
      </c>
      <c r="BR107" s="155">
        <f t="shared" si="392"/>
        <v>0</v>
      </c>
      <c r="BS107" s="155">
        <f t="shared" si="392"/>
        <v>1.905669366</v>
      </c>
      <c r="BT107" s="155">
        <f t="shared" si="392"/>
        <v>1.038961039</v>
      </c>
      <c r="BU107" s="155">
        <f t="shared" si="392"/>
        <v>0</v>
      </c>
      <c r="BV107" s="155">
        <f t="shared" si="392"/>
        <v>0</v>
      </c>
      <c r="BW107" s="155">
        <f t="shared" si="392"/>
        <v>24.13515688</v>
      </c>
      <c r="BX107" s="155">
        <f t="shared" si="392"/>
        <v>23.24680356</v>
      </c>
      <c r="BY107" s="155">
        <f t="shared" si="392"/>
        <v>0</v>
      </c>
      <c r="BZ107" s="155">
        <f t="shared" si="392"/>
        <v>0</v>
      </c>
      <c r="CA107" s="155">
        <f t="shared" si="392"/>
        <v>54.12054121</v>
      </c>
      <c r="CB107" s="155">
        <f t="shared" si="392"/>
        <v>58.96607431</v>
      </c>
      <c r="CC107" s="155">
        <f t="shared" si="392"/>
        <v>0</v>
      </c>
      <c r="CD107" s="155">
        <f t="shared" si="392"/>
        <v>0</v>
      </c>
      <c r="CE107" s="155">
        <f t="shared" si="392"/>
        <v>5.218817565</v>
      </c>
      <c r="CF107" s="155">
        <f t="shared" si="392"/>
        <v>0</v>
      </c>
      <c r="CG107" s="155">
        <f t="shared" si="392"/>
        <v>0.7369196758</v>
      </c>
      <c r="CH107" s="155">
        <f t="shared" si="392"/>
        <v>2.992891882</v>
      </c>
      <c r="CI107" s="155">
        <f t="shared" si="392"/>
        <v>0</v>
      </c>
      <c r="CJ107" s="155">
        <f t="shared" si="392"/>
        <v>3.017046312</v>
      </c>
      <c r="CK107" s="155">
        <f aca="true" t="shared" si="393" ref="CK107:CL107">SUM(AU107)/(AU$302/1000)</f>
        <v>0</v>
      </c>
      <c r="CL107" s="155">
        <f t="shared" si="393"/>
        <v>0</v>
      </c>
      <c r="CM107" s="158">
        <f aca="true" t="shared" si="394" ref="CM107:DG107">AVERAGE(BJ107:BL107)</f>
        <v>0.6319115324</v>
      </c>
      <c r="CN107" s="157">
        <f t="shared" si="394"/>
        <v>0.2949852507</v>
      </c>
      <c r="CO107" s="157">
        <f t="shared" si="394"/>
        <v>0.2949852507</v>
      </c>
      <c r="CP107" s="158">
        <f t="shared" si="394"/>
        <v>1.280206926</v>
      </c>
      <c r="CQ107" s="158">
        <f t="shared" si="394"/>
        <v>0.9852216749</v>
      </c>
      <c r="CR107" s="158">
        <f t="shared" si="394"/>
        <v>0.9852216749</v>
      </c>
      <c r="CS107" s="158">
        <f t="shared" si="394"/>
        <v>0</v>
      </c>
      <c r="CT107" s="158">
        <f t="shared" si="394"/>
        <v>0.6352231221</v>
      </c>
      <c r="CU107" s="158">
        <f t="shared" si="394"/>
        <v>0.9815434684</v>
      </c>
      <c r="CV107" s="158">
        <f t="shared" si="394"/>
        <v>0.9815434684</v>
      </c>
      <c r="CW107" s="157">
        <f t="shared" si="394"/>
        <v>0.3463203463</v>
      </c>
      <c r="CX107" s="157">
        <f t="shared" si="394"/>
        <v>8.045052293</v>
      </c>
      <c r="CY107" s="157">
        <f t="shared" si="394"/>
        <v>15.79398681</v>
      </c>
      <c r="CZ107" s="157">
        <f t="shared" si="394"/>
        <v>15.79398681</v>
      </c>
      <c r="DA107" s="157">
        <f t="shared" si="394"/>
        <v>7.748934522</v>
      </c>
      <c r="DB107" s="157">
        <f t="shared" si="394"/>
        <v>18.0401804</v>
      </c>
      <c r="DC107" s="157">
        <f t="shared" si="394"/>
        <v>37.69553851</v>
      </c>
      <c r="DD107" s="157">
        <f t="shared" si="394"/>
        <v>37.69553851</v>
      </c>
      <c r="DE107" s="157">
        <f t="shared" si="394"/>
        <v>19.6553581</v>
      </c>
      <c r="DF107" s="157">
        <f t="shared" si="394"/>
        <v>1.739605855</v>
      </c>
      <c r="DG107" s="157">
        <f t="shared" si="394"/>
        <v>1.739605855</v>
      </c>
      <c r="DH107" s="157">
        <f t="shared" si="328"/>
        <v>1.739605855</v>
      </c>
      <c r="DI107" s="157">
        <f aca="true" t="shared" si="395" ref="DI107:DM107">AVERAGE(CF107:CH107)</f>
        <v>1.243270519</v>
      </c>
      <c r="DJ107" s="157">
        <f t="shared" si="395"/>
        <v>1.243270519</v>
      </c>
      <c r="DK107" s="157">
        <f t="shared" si="395"/>
        <v>2.003312731</v>
      </c>
      <c r="DL107" s="157">
        <f t="shared" si="395"/>
        <v>1.005682104</v>
      </c>
      <c r="DM107" s="157">
        <f t="shared" si="395"/>
        <v>1.005682104</v>
      </c>
      <c r="DN107" s="188" t="s">
        <v>157</v>
      </c>
      <c r="DO107" s="23"/>
      <c r="DP107" s="23"/>
      <c r="DQ107" s="24"/>
    </row>
    <row r="108" spans="1:121" ht="13.5" customHeight="1">
      <c r="A108" s="131">
        <v>1</v>
      </c>
      <c r="B108" s="229" t="s">
        <v>158</v>
      </c>
      <c r="C108" s="216"/>
      <c r="D108" s="216"/>
      <c r="E108" s="216"/>
      <c r="F108" s="216"/>
      <c r="G108" s="216"/>
      <c r="H108" s="216"/>
      <c r="I108" s="216"/>
      <c r="J108" s="216"/>
      <c r="K108" s="216"/>
      <c r="L108" s="216"/>
      <c r="M108" s="216"/>
      <c r="N108" s="216"/>
      <c r="O108" s="216"/>
      <c r="P108" s="216">
        <v>1</v>
      </c>
      <c r="Q108" s="216"/>
      <c r="R108" s="216"/>
      <c r="S108" s="217"/>
      <c r="T108" s="218">
        <v>3</v>
      </c>
      <c r="U108" s="218"/>
      <c r="V108" s="218"/>
      <c r="W108" s="218"/>
      <c r="X108" s="218"/>
      <c r="Y108" s="218"/>
      <c r="Z108" s="218"/>
      <c r="AA108" s="218"/>
      <c r="AB108" s="218"/>
      <c r="AC108" s="218">
        <v>6</v>
      </c>
      <c r="AD108" s="219">
        <v>6</v>
      </c>
      <c r="AE108" s="218"/>
      <c r="AF108" s="219"/>
      <c r="AG108" s="222">
        <v>1</v>
      </c>
      <c r="AH108" s="223">
        <v>6</v>
      </c>
      <c r="AI108" s="185">
        <v>3</v>
      </c>
      <c r="AJ108" s="185">
        <v>1</v>
      </c>
      <c r="AK108" s="185">
        <v>1</v>
      </c>
      <c r="AL108" s="185">
        <v>3</v>
      </c>
      <c r="AM108" s="185">
        <v>2</v>
      </c>
      <c r="AN108" s="185">
        <v>0</v>
      </c>
      <c r="AO108" s="228">
        <v>0</v>
      </c>
      <c r="AP108" s="230">
        <v>0</v>
      </c>
      <c r="AQ108" s="230">
        <v>1</v>
      </c>
      <c r="AR108" s="142">
        <v>5</v>
      </c>
      <c r="AS108" s="142"/>
      <c r="AT108" s="142">
        <v>0</v>
      </c>
      <c r="AU108" s="143">
        <v>1</v>
      </c>
      <c r="AV108" s="144">
        <v>0</v>
      </c>
      <c r="AW108" s="143"/>
      <c r="AX108" s="130">
        <f t="shared" si="0"/>
        <v>5</v>
      </c>
      <c r="AY108" s="145">
        <f t="shared" si="11"/>
        <v>1.333333333</v>
      </c>
      <c r="AZ108" s="146">
        <f t="shared" si="12"/>
        <v>0</v>
      </c>
      <c r="BA108" s="147">
        <f t="shared" si="13"/>
        <v>5</v>
      </c>
      <c r="BB108" s="148">
        <f t="shared" si="14"/>
        <v>14</v>
      </c>
      <c r="BC108" s="149">
        <f t="shared" si="15"/>
        <v>2.222222222</v>
      </c>
      <c r="BD108" s="150">
        <f t="shared" si="16"/>
        <v>0</v>
      </c>
      <c r="BE108" s="151">
        <f t="shared" si="17"/>
        <v>6</v>
      </c>
      <c r="BF108" s="231" t="s">
        <v>158</v>
      </c>
      <c r="BG108" s="174">
        <v>182</v>
      </c>
      <c r="BH108" s="15">
        <v>167</v>
      </c>
      <c r="BI108" s="187">
        <f aca="true" t="shared" si="396" ref="BI108:CJ108">SUM(S108)/(S$303/1000)</f>
        <v>0</v>
      </c>
      <c r="BJ108" s="155">
        <f t="shared" si="396"/>
        <v>2.843601896</v>
      </c>
      <c r="BK108" s="155">
        <f t="shared" si="396"/>
        <v>0</v>
      </c>
      <c r="BL108" s="155">
        <f t="shared" si="396"/>
        <v>0</v>
      </c>
      <c r="BM108" s="155">
        <f t="shared" si="396"/>
        <v>0</v>
      </c>
      <c r="BN108" s="155">
        <f t="shared" si="396"/>
        <v>0</v>
      </c>
      <c r="BO108" s="155">
        <f t="shared" si="396"/>
        <v>0</v>
      </c>
      <c r="BP108" s="155">
        <f t="shared" si="396"/>
        <v>0</v>
      </c>
      <c r="BQ108" s="155">
        <f t="shared" si="396"/>
        <v>0</v>
      </c>
      <c r="BR108" s="155">
        <f t="shared" si="396"/>
        <v>0</v>
      </c>
      <c r="BS108" s="155">
        <f t="shared" si="396"/>
        <v>5.717008099</v>
      </c>
      <c r="BT108" s="155">
        <f t="shared" si="396"/>
        <v>6.233766234</v>
      </c>
      <c r="BU108" s="155">
        <f t="shared" si="396"/>
        <v>0</v>
      </c>
      <c r="BV108" s="155">
        <f t="shared" si="396"/>
        <v>0</v>
      </c>
      <c r="BW108" s="155">
        <f t="shared" si="396"/>
        <v>0.8045052293</v>
      </c>
      <c r="BX108" s="155">
        <f t="shared" si="396"/>
        <v>4.649360713</v>
      </c>
      <c r="BY108" s="155">
        <f t="shared" si="396"/>
        <v>2.669039146</v>
      </c>
      <c r="BZ108" s="155">
        <f t="shared" si="396"/>
        <v>0.7920792079</v>
      </c>
      <c r="CA108" s="155">
        <f t="shared" si="396"/>
        <v>0.8200082001</v>
      </c>
      <c r="CB108" s="155">
        <f t="shared" si="396"/>
        <v>2.423263328</v>
      </c>
      <c r="CC108" s="155">
        <f t="shared" si="396"/>
        <v>1.473296501</v>
      </c>
      <c r="CD108" s="155">
        <f t="shared" si="396"/>
        <v>0</v>
      </c>
      <c r="CE108" s="155">
        <f t="shared" si="396"/>
        <v>0</v>
      </c>
      <c r="CF108" s="155">
        <f t="shared" si="396"/>
        <v>0</v>
      </c>
      <c r="CG108" s="155">
        <f t="shared" si="396"/>
        <v>0.7369196758</v>
      </c>
      <c r="CH108" s="155">
        <f t="shared" si="396"/>
        <v>3.741114852</v>
      </c>
      <c r="CI108" s="155">
        <f t="shared" si="396"/>
        <v>0</v>
      </c>
      <c r="CJ108" s="155">
        <f t="shared" si="396"/>
        <v>0</v>
      </c>
      <c r="CK108" s="155">
        <f aca="true" t="shared" si="397" ref="CK108:CL108">SUM(AU108)/(AU$302/1000)</f>
        <v>0.6639885794</v>
      </c>
      <c r="CL108" s="155">
        <f t="shared" si="397"/>
        <v>0</v>
      </c>
      <c r="CM108" s="158">
        <f aca="true" t="shared" si="398" ref="CM108:DG108">AVERAGE(BJ108:BL108)</f>
        <v>0.9478672986</v>
      </c>
      <c r="CN108" s="157">
        <f t="shared" si="398"/>
        <v>0</v>
      </c>
      <c r="CO108" s="157">
        <f t="shared" si="398"/>
        <v>0</v>
      </c>
      <c r="CP108" s="157">
        <f t="shared" si="398"/>
        <v>0</v>
      </c>
      <c r="CQ108" s="157">
        <f t="shared" si="398"/>
        <v>0</v>
      </c>
      <c r="CR108" s="157">
        <f t="shared" si="398"/>
        <v>0</v>
      </c>
      <c r="CS108" s="157">
        <f t="shared" si="398"/>
        <v>0</v>
      </c>
      <c r="CT108" s="157">
        <f t="shared" si="398"/>
        <v>1.905669366</v>
      </c>
      <c r="CU108" s="157">
        <f t="shared" si="398"/>
        <v>3.983591444</v>
      </c>
      <c r="CV108" s="157">
        <f t="shared" si="398"/>
        <v>3.983591444</v>
      </c>
      <c r="CW108" s="157">
        <f t="shared" si="398"/>
        <v>2.077922078</v>
      </c>
      <c r="CX108" s="157">
        <f t="shared" si="398"/>
        <v>0.2681684098</v>
      </c>
      <c r="CY108" s="157">
        <f t="shared" si="398"/>
        <v>1.817955314</v>
      </c>
      <c r="CZ108" s="157">
        <f t="shared" si="398"/>
        <v>2.707635029</v>
      </c>
      <c r="DA108" s="157">
        <f t="shared" si="398"/>
        <v>2.703493022</v>
      </c>
      <c r="DB108" s="157">
        <f t="shared" si="398"/>
        <v>1.427042185</v>
      </c>
      <c r="DC108" s="157">
        <f t="shared" si="398"/>
        <v>1.345116912</v>
      </c>
      <c r="DD108" s="157">
        <f t="shared" si="398"/>
        <v>1.572189343</v>
      </c>
      <c r="DE108" s="157">
        <f t="shared" si="398"/>
        <v>1.298853276</v>
      </c>
      <c r="DF108" s="157">
        <f t="shared" si="398"/>
        <v>0.4910988336</v>
      </c>
      <c r="DG108" s="157">
        <f t="shared" si="398"/>
        <v>0</v>
      </c>
      <c r="DH108" s="157">
        <f t="shared" si="328"/>
        <v>0</v>
      </c>
      <c r="DI108" s="157">
        <f aca="true" t="shared" si="399" ref="DI108:DM108">AVERAGE(CF108:CH108)</f>
        <v>1.492678176</v>
      </c>
      <c r="DJ108" s="157">
        <f t="shared" si="399"/>
        <v>1.492678176</v>
      </c>
      <c r="DK108" s="157">
        <f t="shared" si="399"/>
        <v>1.247038284</v>
      </c>
      <c r="DL108" s="157">
        <f t="shared" si="399"/>
        <v>0.2213295265</v>
      </c>
      <c r="DM108" s="157">
        <f t="shared" si="399"/>
        <v>0.2213295265</v>
      </c>
      <c r="DN108" s="232" t="s">
        <v>158</v>
      </c>
      <c r="DO108" s="23"/>
      <c r="DP108" s="23"/>
      <c r="DQ108" s="24"/>
    </row>
    <row r="109" spans="1:121" ht="13.5" customHeight="1">
      <c r="A109" s="131">
        <v>1</v>
      </c>
      <c r="B109" s="229" t="s">
        <v>159</v>
      </c>
      <c r="C109" s="261"/>
      <c r="D109" s="261"/>
      <c r="E109" s="261"/>
      <c r="F109" s="261"/>
      <c r="G109" s="261"/>
      <c r="H109" s="261"/>
      <c r="I109" s="261"/>
      <c r="J109" s="261"/>
      <c r="K109" s="261"/>
      <c r="L109" s="261"/>
      <c r="M109" s="261"/>
      <c r="N109" s="261"/>
      <c r="O109" s="261"/>
      <c r="P109" s="261"/>
      <c r="Q109" s="261"/>
      <c r="R109" s="261"/>
      <c r="S109" s="217"/>
      <c r="T109" s="218"/>
      <c r="U109" s="218"/>
      <c r="V109" s="218"/>
      <c r="W109" s="218"/>
      <c r="X109" s="218"/>
      <c r="Y109" s="218"/>
      <c r="Z109" s="218"/>
      <c r="AA109" s="218"/>
      <c r="AB109" s="218"/>
      <c r="AC109" s="218"/>
      <c r="AD109" s="219"/>
      <c r="AE109" s="218"/>
      <c r="AF109" s="219"/>
      <c r="AG109" s="225">
        <v>0</v>
      </c>
      <c r="AH109" s="225">
        <v>0</v>
      </c>
      <c r="AI109" s="225">
        <v>0</v>
      </c>
      <c r="AJ109" s="225">
        <v>0</v>
      </c>
      <c r="AK109" s="185">
        <v>1</v>
      </c>
      <c r="AL109" s="185">
        <v>2</v>
      </c>
      <c r="AM109" s="225">
        <v>0</v>
      </c>
      <c r="AN109" s="225">
        <v>0</v>
      </c>
      <c r="AO109" s="225">
        <v>0</v>
      </c>
      <c r="AP109" s="225">
        <v>0</v>
      </c>
      <c r="AQ109" s="225">
        <v>0</v>
      </c>
      <c r="AR109" s="142"/>
      <c r="AS109" s="142"/>
      <c r="AT109" s="142">
        <v>2</v>
      </c>
      <c r="AU109" s="143">
        <v>0</v>
      </c>
      <c r="AV109" s="144">
        <v>0</v>
      </c>
      <c r="AW109" s="143"/>
      <c r="AX109" s="130">
        <f t="shared" si="0"/>
        <v>2</v>
      </c>
      <c r="AY109" s="145">
        <f t="shared" si="11"/>
        <v>0.5</v>
      </c>
      <c r="AZ109" s="146">
        <f t="shared" si="12"/>
        <v>0</v>
      </c>
      <c r="BA109" s="147">
        <f t="shared" si="13"/>
        <v>2</v>
      </c>
      <c r="BB109" s="148">
        <f t="shared" si="14"/>
        <v>3</v>
      </c>
      <c r="BC109" s="149">
        <f t="shared" si="15"/>
        <v>0.3846153846</v>
      </c>
      <c r="BD109" s="150">
        <f t="shared" si="16"/>
        <v>0</v>
      </c>
      <c r="BE109" s="151">
        <f t="shared" si="17"/>
        <v>2</v>
      </c>
      <c r="BF109" s="231" t="s">
        <v>159</v>
      </c>
      <c r="BG109" s="174"/>
      <c r="BH109" s="15"/>
      <c r="BI109" s="187">
        <f aca="true" t="shared" si="400" ref="BI109:BX109">SUM(S109)/(S$303/1000)</f>
        <v>0</v>
      </c>
      <c r="BJ109" s="155">
        <f t="shared" si="400"/>
        <v>0</v>
      </c>
      <c r="BK109" s="155">
        <f t="shared" si="400"/>
        <v>0</v>
      </c>
      <c r="BL109" s="155">
        <f t="shared" si="400"/>
        <v>0</v>
      </c>
      <c r="BM109" s="155">
        <f t="shared" si="400"/>
        <v>0</v>
      </c>
      <c r="BN109" s="155">
        <f t="shared" si="400"/>
        <v>0</v>
      </c>
      <c r="BO109" s="155">
        <f t="shared" si="400"/>
        <v>0</v>
      </c>
      <c r="BP109" s="155">
        <f t="shared" si="400"/>
        <v>0</v>
      </c>
      <c r="BQ109" s="155">
        <f t="shared" si="400"/>
        <v>0</v>
      </c>
      <c r="BR109" s="155">
        <f t="shared" si="400"/>
        <v>0</v>
      </c>
      <c r="BS109" s="155">
        <f t="shared" si="400"/>
        <v>0</v>
      </c>
      <c r="BT109" s="155">
        <f t="shared" si="400"/>
        <v>0</v>
      </c>
      <c r="BU109" s="155">
        <f t="shared" si="400"/>
        <v>0</v>
      </c>
      <c r="BV109" s="155">
        <f t="shared" si="400"/>
        <v>0</v>
      </c>
      <c r="BW109" s="155">
        <f t="shared" si="400"/>
        <v>0</v>
      </c>
      <c r="BX109" s="155">
        <f t="shared" si="400"/>
        <v>0</v>
      </c>
      <c r="BY109" s="155">
        <f>SUM(AI109)/(AI$301/1000)</f>
        <v>0</v>
      </c>
      <c r="BZ109" s="155">
        <f aca="true" t="shared" si="401" ref="BZ109:CJ109">SUM(AJ109)/(AJ$303/1000)</f>
        <v>0</v>
      </c>
      <c r="CA109" s="155">
        <f t="shared" si="401"/>
        <v>0.8200082001</v>
      </c>
      <c r="CB109" s="155">
        <f t="shared" si="401"/>
        <v>1.615508885</v>
      </c>
      <c r="CC109" s="155">
        <f t="shared" si="401"/>
        <v>0</v>
      </c>
      <c r="CD109" s="155">
        <f t="shared" si="401"/>
        <v>0</v>
      </c>
      <c r="CE109" s="155">
        <f t="shared" si="401"/>
        <v>0</v>
      </c>
      <c r="CF109" s="155">
        <f t="shared" si="401"/>
        <v>0</v>
      </c>
      <c r="CG109" s="155">
        <f t="shared" si="401"/>
        <v>0</v>
      </c>
      <c r="CH109" s="155">
        <f t="shared" si="401"/>
        <v>0</v>
      </c>
      <c r="CI109" s="155">
        <f t="shared" si="401"/>
        <v>0</v>
      </c>
      <c r="CJ109" s="155">
        <f t="shared" si="401"/>
        <v>1.508523156</v>
      </c>
      <c r="CK109" s="155">
        <f aca="true" t="shared" si="402" ref="CK109:CL109">SUM(AU109)/(AU$302/1000)</f>
        <v>0</v>
      </c>
      <c r="CL109" s="155">
        <f t="shared" si="402"/>
        <v>0</v>
      </c>
      <c r="CM109" s="158">
        <f aca="true" t="shared" si="403" ref="CM109:DG109">AVERAGE(BJ109:BL109)</f>
        <v>0</v>
      </c>
      <c r="CN109" s="157">
        <f t="shared" si="403"/>
        <v>0</v>
      </c>
      <c r="CO109" s="157">
        <f t="shared" si="403"/>
        <v>0</v>
      </c>
      <c r="CP109" s="157">
        <f t="shared" si="403"/>
        <v>0</v>
      </c>
      <c r="CQ109" s="157">
        <f t="shared" si="403"/>
        <v>0</v>
      </c>
      <c r="CR109" s="157">
        <f t="shared" si="403"/>
        <v>0</v>
      </c>
      <c r="CS109" s="157">
        <f t="shared" si="403"/>
        <v>0</v>
      </c>
      <c r="CT109" s="157">
        <f t="shared" si="403"/>
        <v>0</v>
      </c>
      <c r="CU109" s="157">
        <f t="shared" si="403"/>
        <v>0</v>
      </c>
      <c r="CV109" s="157">
        <f t="shared" si="403"/>
        <v>0</v>
      </c>
      <c r="CW109" s="157">
        <f t="shared" si="403"/>
        <v>0</v>
      </c>
      <c r="CX109" s="157">
        <f t="shared" si="403"/>
        <v>0</v>
      </c>
      <c r="CY109" s="157">
        <f t="shared" si="403"/>
        <v>0</v>
      </c>
      <c r="CZ109" s="157">
        <f t="shared" si="403"/>
        <v>0</v>
      </c>
      <c r="DA109" s="157">
        <f t="shared" si="403"/>
        <v>0</v>
      </c>
      <c r="DB109" s="157">
        <f t="shared" si="403"/>
        <v>0.2733360667</v>
      </c>
      <c r="DC109" s="157">
        <f t="shared" si="403"/>
        <v>0.8118390285</v>
      </c>
      <c r="DD109" s="157">
        <f t="shared" si="403"/>
        <v>0.8118390285</v>
      </c>
      <c r="DE109" s="157">
        <f t="shared" si="403"/>
        <v>0.5385029618</v>
      </c>
      <c r="DF109" s="157">
        <f t="shared" si="403"/>
        <v>0</v>
      </c>
      <c r="DG109" s="157">
        <f t="shared" si="403"/>
        <v>0</v>
      </c>
      <c r="DH109" s="157">
        <f t="shared" si="328"/>
        <v>0</v>
      </c>
      <c r="DI109" s="157">
        <f aca="true" t="shared" si="404" ref="DI109:DM109">AVERAGE(CF109:CH109)</f>
        <v>0</v>
      </c>
      <c r="DJ109" s="157">
        <f t="shared" si="404"/>
        <v>0</v>
      </c>
      <c r="DK109" s="157">
        <f t="shared" si="404"/>
        <v>0.5028410519</v>
      </c>
      <c r="DL109" s="157">
        <f t="shared" si="404"/>
        <v>0.5028410519</v>
      </c>
      <c r="DM109" s="157">
        <f t="shared" si="404"/>
        <v>0.5028410519</v>
      </c>
      <c r="DN109" s="232" t="s">
        <v>159</v>
      </c>
      <c r="DO109" s="23"/>
      <c r="DP109" s="23"/>
      <c r="DQ109" s="24"/>
    </row>
    <row r="110" spans="1:121" ht="13.5" customHeight="1">
      <c r="A110" s="131">
        <v>1</v>
      </c>
      <c r="B110" s="181" t="s">
        <v>160</v>
      </c>
      <c r="C110" s="261"/>
      <c r="D110" s="261"/>
      <c r="E110" s="261"/>
      <c r="F110" s="261"/>
      <c r="G110" s="261"/>
      <c r="H110" s="261"/>
      <c r="I110" s="261"/>
      <c r="J110" s="261"/>
      <c r="K110" s="261"/>
      <c r="L110" s="261"/>
      <c r="M110" s="261"/>
      <c r="N110" s="261"/>
      <c r="O110" s="261"/>
      <c r="P110" s="261"/>
      <c r="Q110" s="261"/>
      <c r="R110" s="261"/>
      <c r="S110" s="217"/>
      <c r="T110" s="218"/>
      <c r="U110" s="218"/>
      <c r="V110" s="218"/>
      <c r="W110" s="218"/>
      <c r="X110" s="218"/>
      <c r="Y110" s="218"/>
      <c r="Z110" s="220"/>
      <c r="AA110" s="220">
        <v>1</v>
      </c>
      <c r="AB110" s="218"/>
      <c r="AC110" s="218"/>
      <c r="AD110" s="219"/>
      <c r="AE110" s="218"/>
      <c r="AF110" s="219"/>
      <c r="AG110" s="222"/>
      <c r="AH110" s="224"/>
      <c r="AI110" s="185"/>
      <c r="AJ110" s="185"/>
      <c r="AK110" s="185"/>
      <c r="AL110" s="228"/>
      <c r="AM110" s="228"/>
      <c r="AN110" s="228"/>
      <c r="AO110" s="228"/>
      <c r="AP110" s="230"/>
      <c r="AQ110" s="225"/>
      <c r="AR110" s="142"/>
      <c r="AS110" s="142"/>
      <c r="AT110" s="11"/>
      <c r="AU110" s="143">
        <v>0</v>
      </c>
      <c r="AV110" s="144">
        <v>0</v>
      </c>
      <c r="AW110" s="143"/>
      <c r="AX110" s="130">
        <f t="shared" si="0"/>
        <v>0</v>
      </c>
      <c r="AY110" s="145">
        <f t="shared" si="11"/>
        <v>0</v>
      </c>
      <c r="AZ110" s="146">
        <f t="shared" si="12"/>
        <v>0</v>
      </c>
      <c r="BA110" s="147">
        <f t="shared" si="13"/>
        <v>0</v>
      </c>
      <c r="BB110" s="148">
        <f t="shared" si="14"/>
        <v>1</v>
      </c>
      <c r="BC110" s="149">
        <f t="shared" si="15"/>
        <v>0.5</v>
      </c>
      <c r="BD110" s="150">
        <f t="shared" si="16"/>
        <v>0</v>
      </c>
      <c r="BE110" s="151">
        <f t="shared" si="17"/>
        <v>1</v>
      </c>
      <c r="BF110" s="186" t="s">
        <v>160</v>
      </c>
      <c r="BG110" s="174">
        <v>241</v>
      </c>
      <c r="BH110" s="15">
        <v>243</v>
      </c>
      <c r="BI110" s="187">
        <f aca="true" t="shared" si="405" ref="BI110:CI110">SUM(S110)/(S$303/1000)</f>
        <v>0</v>
      </c>
      <c r="BJ110" s="155">
        <f t="shared" si="405"/>
        <v>0</v>
      </c>
      <c r="BK110" s="155">
        <f t="shared" si="405"/>
        <v>0</v>
      </c>
      <c r="BL110" s="155">
        <f t="shared" si="405"/>
        <v>0</v>
      </c>
      <c r="BM110" s="155">
        <f t="shared" si="405"/>
        <v>0</v>
      </c>
      <c r="BN110" s="155">
        <f t="shared" si="405"/>
        <v>0</v>
      </c>
      <c r="BO110" s="155">
        <f t="shared" si="405"/>
        <v>0</v>
      </c>
      <c r="BP110" s="155">
        <f t="shared" si="405"/>
        <v>0</v>
      </c>
      <c r="BQ110" s="155">
        <f t="shared" si="405"/>
        <v>0.9416195857</v>
      </c>
      <c r="BR110" s="155">
        <f t="shared" si="405"/>
        <v>0</v>
      </c>
      <c r="BS110" s="155">
        <f t="shared" si="405"/>
        <v>0</v>
      </c>
      <c r="BT110" s="155">
        <f t="shared" si="405"/>
        <v>0</v>
      </c>
      <c r="BU110" s="155">
        <f t="shared" si="405"/>
        <v>0</v>
      </c>
      <c r="BV110" s="155">
        <f t="shared" si="405"/>
        <v>0</v>
      </c>
      <c r="BW110" s="155">
        <f t="shared" si="405"/>
        <v>0</v>
      </c>
      <c r="BX110" s="155">
        <f t="shared" si="405"/>
        <v>0</v>
      </c>
      <c r="BY110" s="155">
        <f t="shared" si="405"/>
        <v>0</v>
      </c>
      <c r="BZ110" s="155">
        <f t="shared" si="405"/>
        <v>0</v>
      </c>
      <c r="CA110" s="155">
        <f t="shared" si="405"/>
        <v>0</v>
      </c>
      <c r="CB110" s="155">
        <f t="shared" si="405"/>
        <v>0</v>
      </c>
      <c r="CC110" s="155">
        <f t="shared" si="405"/>
        <v>0</v>
      </c>
      <c r="CD110" s="155">
        <f t="shared" si="405"/>
        <v>0</v>
      </c>
      <c r="CE110" s="155">
        <f t="shared" si="405"/>
        <v>0</v>
      </c>
      <c r="CF110" s="155">
        <f t="shared" si="405"/>
        <v>0</v>
      </c>
      <c r="CG110" s="155">
        <f t="shared" si="405"/>
        <v>0</v>
      </c>
      <c r="CH110" s="155">
        <f t="shared" si="405"/>
        <v>0</v>
      </c>
      <c r="CI110" s="155">
        <f t="shared" si="405"/>
        <v>0</v>
      </c>
      <c r="CJ110" s="155"/>
      <c r="CK110" s="155">
        <f aca="true" t="shared" si="406" ref="CK110:CL110">SUM(AU110)/(AU$302/1000)</f>
        <v>0</v>
      </c>
      <c r="CL110" s="155">
        <f t="shared" si="406"/>
        <v>0</v>
      </c>
      <c r="CM110" s="157">
        <f aca="true" t="shared" si="407" ref="CM110:DG110">AVERAGE(BJ110:BL110)</f>
        <v>0</v>
      </c>
      <c r="CN110" s="157">
        <f t="shared" si="407"/>
        <v>0</v>
      </c>
      <c r="CO110" s="157">
        <f t="shared" si="407"/>
        <v>0</v>
      </c>
      <c r="CP110" s="157">
        <f t="shared" si="407"/>
        <v>0</v>
      </c>
      <c r="CQ110" s="157">
        <f t="shared" si="407"/>
        <v>0</v>
      </c>
      <c r="CR110" s="157">
        <f t="shared" si="407"/>
        <v>0.3138731952</v>
      </c>
      <c r="CS110" s="157">
        <f t="shared" si="407"/>
        <v>0.3138731952</v>
      </c>
      <c r="CT110" s="157">
        <f t="shared" si="407"/>
        <v>0.3138731952</v>
      </c>
      <c r="CU110" s="157">
        <f t="shared" si="407"/>
        <v>0</v>
      </c>
      <c r="CV110" s="157">
        <f t="shared" si="407"/>
        <v>0</v>
      </c>
      <c r="CW110" s="157">
        <f t="shared" si="407"/>
        <v>0</v>
      </c>
      <c r="CX110" s="157">
        <f t="shared" si="407"/>
        <v>0</v>
      </c>
      <c r="CY110" s="157">
        <f t="shared" si="407"/>
        <v>0</v>
      </c>
      <c r="CZ110" s="157">
        <f t="shared" si="407"/>
        <v>0</v>
      </c>
      <c r="DA110" s="157">
        <f t="shared" si="407"/>
        <v>0</v>
      </c>
      <c r="DB110" s="157">
        <f t="shared" si="407"/>
        <v>0</v>
      </c>
      <c r="DC110" s="157">
        <f t="shared" si="407"/>
        <v>0</v>
      </c>
      <c r="DD110" s="157">
        <f t="shared" si="407"/>
        <v>0</v>
      </c>
      <c r="DE110" s="157">
        <f t="shared" si="407"/>
        <v>0</v>
      </c>
      <c r="DF110" s="157">
        <f t="shared" si="407"/>
        <v>0</v>
      </c>
      <c r="DG110" s="157">
        <f t="shared" si="407"/>
        <v>0</v>
      </c>
      <c r="DH110" s="157">
        <f t="shared" si="328"/>
        <v>0</v>
      </c>
      <c r="DI110" s="157">
        <f aca="true" t="shared" si="408" ref="DI110:DM110">AVERAGE(CF110:CH110)</f>
        <v>0</v>
      </c>
      <c r="DJ110" s="157">
        <f t="shared" si="408"/>
        <v>0</v>
      </c>
      <c r="DK110" s="157">
        <f t="shared" si="408"/>
        <v>0</v>
      </c>
      <c r="DL110" s="157">
        <f t="shared" si="408"/>
        <v>0</v>
      </c>
      <c r="DM110" s="157">
        <f t="shared" si="408"/>
        <v>0</v>
      </c>
      <c r="DN110" s="188" t="s">
        <v>160</v>
      </c>
      <c r="DO110" s="23"/>
      <c r="DP110" s="23"/>
      <c r="DQ110" s="24"/>
    </row>
    <row r="111" spans="1:121" ht="13.5" customHeight="1">
      <c r="A111" s="131"/>
      <c r="B111" s="181" t="s">
        <v>161</v>
      </c>
      <c r="C111" s="216"/>
      <c r="D111" s="216"/>
      <c r="E111" s="216"/>
      <c r="F111" s="216"/>
      <c r="G111" s="216"/>
      <c r="H111" s="216"/>
      <c r="I111" s="216"/>
      <c r="J111" s="216"/>
      <c r="K111" s="216"/>
      <c r="L111" s="216"/>
      <c r="M111" s="216"/>
      <c r="N111" s="216"/>
      <c r="O111" s="216"/>
      <c r="P111" s="216"/>
      <c r="Q111" s="216"/>
      <c r="R111" s="216"/>
      <c r="S111" s="217"/>
      <c r="T111" s="218"/>
      <c r="U111" s="218"/>
      <c r="V111" s="218"/>
      <c r="W111" s="218"/>
      <c r="X111" s="218"/>
      <c r="Y111" s="218"/>
      <c r="Z111" s="218"/>
      <c r="AA111" s="218"/>
      <c r="AB111" s="218"/>
      <c r="AC111" s="218"/>
      <c r="AD111" s="219"/>
      <c r="AE111" s="218"/>
      <c r="AF111" s="219"/>
      <c r="AG111" s="225"/>
      <c r="AH111" s="223"/>
      <c r="AI111" s="185"/>
      <c r="AJ111" s="225"/>
      <c r="AK111" s="225"/>
      <c r="AL111" s="185"/>
      <c r="AM111" s="185"/>
      <c r="AN111" s="225"/>
      <c r="AO111" s="228"/>
      <c r="AP111" s="230"/>
      <c r="AQ111" s="230"/>
      <c r="AR111" s="142"/>
      <c r="AS111" s="142"/>
      <c r="AT111" s="142"/>
      <c r="AU111" s="143">
        <v>0</v>
      </c>
      <c r="AV111" s="144">
        <v>0</v>
      </c>
      <c r="AW111" s="143"/>
      <c r="AX111" s="130">
        <f t="shared" si="0"/>
        <v>0</v>
      </c>
      <c r="AY111" s="145">
        <f t="shared" si="11"/>
        <v>0</v>
      </c>
      <c r="AZ111" s="146">
        <f t="shared" si="12"/>
        <v>0</v>
      </c>
      <c r="BA111" s="147">
        <f t="shared" si="13"/>
        <v>0</v>
      </c>
      <c r="BB111" s="148">
        <f t="shared" si="14"/>
        <v>0</v>
      </c>
      <c r="BC111" s="149">
        <f t="shared" si="15"/>
        <v>0</v>
      </c>
      <c r="BD111" s="150">
        <f t="shared" si="16"/>
        <v>0</v>
      </c>
      <c r="BE111" s="151">
        <f t="shared" si="17"/>
        <v>0</v>
      </c>
      <c r="BF111" s="186"/>
      <c r="BG111" s="174"/>
      <c r="BH111" s="15"/>
      <c r="BI111" s="187"/>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f>SUM(AT111)/(AT$303/1000)</f>
        <v>0</v>
      </c>
      <c r="CK111" s="155">
        <f aca="true" t="shared" si="409" ref="CK111:CL111">SUM(AU111)/(AU$302/1000)</f>
        <v>0</v>
      </c>
      <c r="CL111" s="155">
        <f t="shared" si="409"/>
        <v>0</v>
      </c>
      <c r="CM111" s="157"/>
      <c r="CN111" s="158"/>
      <c r="CO111" s="158"/>
      <c r="CP111" s="157"/>
      <c r="CQ111" s="158"/>
      <c r="CR111" s="158"/>
      <c r="CS111" s="157"/>
      <c r="CT111" s="157"/>
      <c r="CU111" s="158"/>
      <c r="CV111" s="158"/>
      <c r="CW111" s="158"/>
      <c r="CX111" s="157"/>
      <c r="CY111" s="157"/>
      <c r="CZ111" s="157"/>
      <c r="DA111" s="157"/>
      <c r="DB111" s="157"/>
      <c r="DC111" s="157"/>
      <c r="DD111" s="157"/>
      <c r="DE111" s="157"/>
      <c r="DF111" s="157"/>
      <c r="DG111" s="157"/>
      <c r="DH111" s="157"/>
      <c r="DI111" s="157"/>
      <c r="DJ111" s="157"/>
      <c r="DK111" s="157"/>
      <c r="DL111" s="157">
        <f aca="true" t="shared" si="410" ref="DL111:DM111">AVERAGE(CI111:CK111)</f>
        <v>0</v>
      </c>
      <c r="DM111" s="157">
        <f t="shared" si="410"/>
        <v>0</v>
      </c>
      <c r="DN111" s="188"/>
      <c r="DO111" s="23"/>
      <c r="DP111" s="23"/>
      <c r="DQ111" s="24"/>
    </row>
    <row r="112" spans="1:121" ht="13.5" customHeight="1">
      <c r="A112" s="131">
        <v>1</v>
      </c>
      <c r="B112" s="181" t="s">
        <v>162</v>
      </c>
      <c r="C112" s="216"/>
      <c r="D112" s="216"/>
      <c r="E112" s="216"/>
      <c r="F112" s="216"/>
      <c r="G112" s="216"/>
      <c r="H112" s="216"/>
      <c r="I112" s="216"/>
      <c r="J112" s="216"/>
      <c r="K112" s="216"/>
      <c r="L112" s="216"/>
      <c r="M112" s="216" t="s">
        <v>49</v>
      </c>
      <c r="N112" s="216"/>
      <c r="O112" s="216"/>
      <c r="P112" s="216"/>
      <c r="Q112" s="216"/>
      <c r="R112" s="216"/>
      <c r="S112" s="217">
        <v>1</v>
      </c>
      <c r="T112" s="218">
        <v>6</v>
      </c>
      <c r="U112" s="218">
        <v>1</v>
      </c>
      <c r="V112" s="218"/>
      <c r="W112" s="218">
        <v>3</v>
      </c>
      <c r="X112" s="218" t="s">
        <v>49</v>
      </c>
      <c r="Y112" s="218">
        <v>4</v>
      </c>
      <c r="Z112" s="218"/>
      <c r="AA112" s="218"/>
      <c r="AB112" s="218"/>
      <c r="AC112" s="218">
        <v>1</v>
      </c>
      <c r="AD112" s="219">
        <v>2</v>
      </c>
      <c r="AE112" s="218"/>
      <c r="AF112" s="219"/>
      <c r="AG112" s="225">
        <v>0</v>
      </c>
      <c r="AH112" s="223">
        <v>11</v>
      </c>
      <c r="AI112" s="185">
        <v>1</v>
      </c>
      <c r="AJ112" s="225">
        <v>0</v>
      </c>
      <c r="AK112" s="225">
        <v>0</v>
      </c>
      <c r="AL112" s="185">
        <v>2</v>
      </c>
      <c r="AM112" s="185" t="s">
        <v>58</v>
      </c>
      <c r="AN112" s="225">
        <v>0</v>
      </c>
      <c r="AO112" s="228">
        <v>1</v>
      </c>
      <c r="AP112" s="230">
        <v>1</v>
      </c>
      <c r="AQ112" s="230">
        <v>2</v>
      </c>
      <c r="AR112" s="142">
        <v>3</v>
      </c>
      <c r="AS112" s="142">
        <v>0</v>
      </c>
      <c r="AT112" s="142">
        <v>1</v>
      </c>
      <c r="AU112" s="143">
        <v>3</v>
      </c>
      <c r="AV112" s="144">
        <v>0</v>
      </c>
      <c r="AW112" s="143"/>
      <c r="AX112" s="130">
        <f t="shared" si="0"/>
        <v>7</v>
      </c>
      <c r="AY112" s="145">
        <f t="shared" si="11"/>
        <v>1.444444444</v>
      </c>
      <c r="AZ112" s="146">
        <f t="shared" si="12"/>
        <v>0</v>
      </c>
      <c r="BA112" s="147">
        <f t="shared" si="13"/>
        <v>3</v>
      </c>
      <c r="BB112" s="148">
        <f t="shared" si="14"/>
        <v>16</v>
      </c>
      <c r="BC112" s="149">
        <f t="shared" si="15"/>
        <v>2.047619048</v>
      </c>
      <c r="BD112" s="150">
        <f t="shared" si="16"/>
        <v>0</v>
      </c>
      <c r="BE112" s="151">
        <f t="shared" si="17"/>
        <v>11</v>
      </c>
      <c r="BF112" s="186" t="s">
        <v>162</v>
      </c>
      <c r="BG112" s="174">
        <v>173</v>
      </c>
      <c r="BH112" s="15">
        <v>182</v>
      </c>
      <c r="BI112" s="187">
        <f aca="true" t="shared" si="411" ref="BI112:CJ112">SUM(S112)/(S$303/1000)</f>
        <v>1.105522083</v>
      </c>
      <c r="BJ112" s="155">
        <f t="shared" si="411"/>
        <v>5.687203791</v>
      </c>
      <c r="BK112" s="155">
        <f t="shared" si="411"/>
        <v>0.9652509653</v>
      </c>
      <c r="BL112" s="155">
        <f t="shared" si="411"/>
        <v>0</v>
      </c>
      <c r="BM112" s="155">
        <f t="shared" si="411"/>
        <v>2.654867257</v>
      </c>
      <c r="BN112" s="155">
        <f t="shared" si="411"/>
        <v>0</v>
      </c>
      <c r="BO112" s="155">
        <f t="shared" si="411"/>
        <v>3.9408867</v>
      </c>
      <c r="BP112" s="155">
        <f t="shared" si="411"/>
        <v>0</v>
      </c>
      <c r="BQ112" s="155">
        <f t="shared" si="411"/>
        <v>0</v>
      </c>
      <c r="BR112" s="155">
        <f t="shared" si="411"/>
        <v>0</v>
      </c>
      <c r="BS112" s="155">
        <f t="shared" si="411"/>
        <v>0.9528346832</v>
      </c>
      <c r="BT112" s="155">
        <f t="shared" si="411"/>
        <v>2.077922078</v>
      </c>
      <c r="BU112" s="155">
        <f t="shared" si="411"/>
        <v>0</v>
      </c>
      <c r="BV112" s="155">
        <f t="shared" si="411"/>
        <v>0</v>
      </c>
      <c r="BW112" s="155">
        <f t="shared" si="411"/>
        <v>0</v>
      </c>
      <c r="BX112" s="155">
        <f t="shared" si="411"/>
        <v>8.523827974</v>
      </c>
      <c r="BY112" s="155">
        <f t="shared" si="411"/>
        <v>0.8896797153</v>
      </c>
      <c r="BZ112" s="155">
        <f t="shared" si="411"/>
        <v>0</v>
      </c>
      <c r="CA112" s="155">
        <f t="shared" si="411"/>
        <v>0</v>
      </c>
      <c r="CB112" s="155">
        <f t="shared" si="411"/>
        <v>1.615508885</v>
      </c>
      <c r="CC112" s="155">
        <f t="shared" si="411"/>
        <v>0</v>
      </c>
      <c r="CD112" s="155">
        <f t="shared" si="411"/>
        <v>0</v>
      </c>
      <c r="CE112" s="155">
        <f t="shared" si="411"/>
        <v>0.7455453664</v>
      </c>
      <c r="CF112" s="155">
        <f t="shared" si="411"/>
        <v>0.7452675511</v>
      </c>
      <c r="CG112" s="155">
        <f t="shared" si="411"/>
        <v>1.473839352</v>
      </c>
      <c r="CH112" s="155">
        <f t="shared" si="411"/>
        <v>2.244668911</v>
      </c>
      <c r="CI112" s="155">
        <f t="shared" si="411"/>
        <v>0</v>
      </c>
      <c r="CJ112" s="155">
        <f t="shared" si="411"/>
        <v>0.7542615779</v>
      </c>
      <c r="CK112" s="155">
        <f aca="true" t="shared" si="412" ref="CK112:CL112">SUM(AU112)/(AU$302/1000)</f>
        <v>1.991965738</v>
      </c>
      <c r="CL112" s="155">
        <f t="shared" si="412"/>
        <v>0</v>
      </c>
      <c r="CM112" s="157">
        <f aca="true" t="shared" si="413" ref="CM112:DG112">AVERAGE(BJ112:BL112)</f>
        <v>2.217484919</v>
      </c>
      <c r="CN112" s="158">
        <f t="shared" si="413"/>
        <v>1.206706074</v>
      </c>
      <c r="CO112" s="158">
        <f t="shared" si="413"/>
        <v>0.8849557522</v>
      </c>
      <c r="CP112" s="157">
        <f t="shared" si="413"/>
        <v>2.198584652</v>
      </c>
      <c r="CQ112" s="158">
        <f t="shared" si="413"/>
        <v>1.3136289</v>
      </c>
      <c r="CR112" s="158">
        <f t="shared" si="413"/>
        <v>1.3136289</v>
      </c>
      <c r="CS112" s="157">
        <f t="shared" si="413"/>
        <v>0</v>
      </c>
      <c r="CT112" s="157">
        <f t="shared" si="413"/>
        <v>0.3176115611</v>
      </c>
      <c r="CU112" s="158">
        <f t="shared" si="413"/>
        <v>1.010252254</v>
      </c>
      <c r="CV112" s="158">
        <f t="shared" si="413"/>
        <v>1.010252254</v>
      </c>
      <c r="CW112" s="158">
        <f t="shared" si="413"/>
        <v>0.6926406926</v>
      </c>
      <c r="CX112" s="157">
        <f t="shared" si="413"/>
        <v>0</v>
      </c>
      <c r="CY112" s="157">
        <f t="shared" si="413"/>
        <v>2.841275991</v>
      </c>
      <c r="CZ112" s="157">
        <f t="shared" si="413"/>
        <v>3.137835896</v>
      </c>
      <c r="DA112" s="157">
        <f t="shared" si="413"/>
        <v>3.137835896</v>
      </c>
      <c r="DB112" s="157">
        <f t="shared" si="413"/>
        <v>0.2965599051</v>
      </c>
      <c r="DC112" s="157">
        <f t="shared" si="413"/>
        <v>0.5385029618</v>
      </c>
      <c r="DD112" s="157">
        <f t="shared" si="413"/>
        <v>0.5385029618</v>
      </c>
      <c r="DE112" s="157">
        <f t="shared" si="413"/>
        <v>0.5385029618</v>
      </c>
      <c r="DF112" s="157">
        <f t="shared" si="413"/>
        <v>0.2485151221</v>
      </c>
      <c r="DG112" s="157">
        <f t="shared" si="413"/>
        <v>0.4969376392</v>
      </c>
      <c r="DH112" s="157">
        <f>AVERAGE(CD112:CF112)</f>
        <v>0.4969376392</v>
      </c>
      <c r="DI112" s="157">
        <f aca="true" t="shared" si="414" ref="DI112:DM112">AVERAGE(CF112:CH112)</f>
        <v>1.487925271</v>
      </c>
      <c r="DJ112" s="157">
        <f t="shared" si="414"/>
        <v>1.239502754</v>
      </c>
      <c r="DK112" s="157">
        <f t="shared" si="414"/>
        <v>0.9996434964</v>
      </c>
      <c r="DL112" s="157">
        <f t="shared" si="414"/>
        <v>0.9154091054</v>
      </c>
      <c r="DM112" s="157">
        <f t="shared" si="414"/>
        <v>0.9154091054</v>
      </c>
      <c r="DN112" s="188" t="s">
        <v>162</v>
      </c>
      <c r="DO112" s="23"/>
      <c r="DP112" s="23"/>
      <c r="DQ112" s="24"/>
    </row>
    <row r="113" spans="1:121" ht="13.5" customHeight="1">
      <c r="A113" s="131"/>
      <c r="B113" s="181" t="s">
        <v>163</v>
      </c>
      <c r="C113" s="216"/>
      <c r="D113" s="216"/>
      <c r="E113" s="216"/>
      <c r="F113" s="216"/>
      <c r="G113" s="216"/>
      <c r="H113" s="216"/>
      <c r="I113" s="216"/>
      <c r="J113" s="216"/>
      <c r="K113" s="216"/>
      <c r="L113" s="216"/>
      <c r="M113" s="216"/>
      <c r="N113" s="216"/>
      <c r="O113" s="216"/>
      <c r="P113" s="216"/>
      <c r="Q113" s="216"/>
      <c r="R113" s="216"/>
      <c r="S113" s="217"/>
      <c r="T113" s="218"/>
      <c r="U113" s="218"/>
      <c r="V113" s="218"/>
      <c r="W113" s="218"/>
      <c r="X113" s="218"/>
      <c r="Y113" s="218"/>
      <c r="Z113" s="218"/>
      <c r="AA113" s="218"/>
      <c r="AB113" s="218"/>
      <c r="AC113" s="218"/>
      <c r="AD113" s="219"/>
      <c r="AE113" s="218"/>
      <c r="AF113" s="219"/>
      <c r="AG113" s="225"/>
      <c r="AH113" s="223"/>
      <c r="AI113" s="185"/>
      <c r="AJ113" s="225"/>
      <c r="AK113" s="225"/>
      <c r="AL113" s="185"/>
      <c r="AM113" s="185"/>
      <c r="AN113" s="225"/>
      <c r="AO113" s="228"/>
      <c r="AP113" s="230"/>
      <c r="AQ113" s="230"/>
      <c r="AR113" s="142"/>
      <c r="AS113" s="142"/>
      <c r="AT113" s="142"/>
      <c r="AU113" s="143">
        <v>0</v>
      </c>
      <c r="AV113" s="144">
        <v>0</v>
      </c>
      <c r="AW113" s="143"/>
      <c r="AX113" s="130">
        <f t="shared" si="0"/>
        <v>0</v>
      </c>
      <c r="AY113" s="145">
        <f t="shared" si="11"/>
        <v>0</v>
      </c>
      <c r="AZ113" s="146">
        <f t="shared" si="12"/>
        <v>0</v>
      </c>
      <c r="BA113" s="147">
        <f t="shared" si="13"/>
        <v>0</v>
      </c>
      <c r="BB113" s="148">
        <f t="shared" si="14"/>
        <v>0</v>
      </c>
      <c r="BC113" s="149">
        <f t="shared" si="15"/>
        <v>0</v>
      </c>
      <c r="BD113" s="150">
        <f t="shared" si="16"/>
        <v>0</v>
      </c>
      <c r="BE113" s="151">
        <f t="shared" si="17"/>
        <v>0</v>
      </c>
      <c r="BF113" s="186"/>
      <c r="BG113" s="174"/>
      <c r="BH113" s="15"/>
      <c r="BI113" s="187"/>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f aca="true" t="shared" si="415" ref="CK113:CL113">SUM(AU113)/(AU$302/1000)</f>
        <v>0</v>
      </c>
      <c r="CL113" s="155">
        <f t="shared" si="415"/>
        <v>0</v>
      </c>
      <c r="CM113" s="157"/>
      <c r="CN113" s="158"/>
      <c r="CO113" s="158"/>
      <c r="CP113" s="157"/>
      <c r="CQ113" s="158"/>
      <c r="CR113" s="158"/>
      <c r="CS113" s="157"/>
      <c r="CT113" s="157"/>
      <c r="CU113" s="158"/>
      <c r="CV113" s="158"/>
      <c r="CW113" s="158"/>
      <c r="CX113" s="157"/>
      <c r="CY113" s="157"/>
      <c r="CZ113" s="157"/>
      <c r="DA113" s="157"/>
      <c r="DB113" s="157"/>
      <c r="DC113" s="157"/>
      <c r="DD113" s="157"/>
      <c r="DE113" s="157"/>
      <c r="DF113" s="157"/>
      <c r="DG113" s="157"/>
      <c r="DH113" s="157"/>
      <c r="DI113" s="157"/>
      <c r="DJ113" s="157"/>
      <c r="DK113" s="157"/>
      <c r="DL113" s="157">
        <f aca="true" t="shared" si="416" ref="DL113:DM113">AVERAGE(CI113:CK113)</f>
        <v>0</v>
      </c>
      <c r="DM113" s="157">
        <f t="shared" si="416"/>
        <v>0</v>
      </c>
      <c r="DN113" s="188"/>
      <c r="DO113" s="23"/>
      <c r="DP113" s="23"/>
      <c r="DQ113" s="24"/>
    </row>
    <row r="114" spans="1:121" ht="13.5" customHeight="1">
      <c r="A114" s="131">
        <v>1</v>
      </c>
      <c r="B114" s="181" t="s">
        <v>164</v>
      </c>
      <c r="C114" s="216"/>
      <c r="D114" s="216"/>
      <c r="E114" s="216"/>
      <c r="F114" s="216"/>
      <c r="G114" s="216"/>
      <c r="H114" s="216"/>
      <c r="I114" s="216"/>
      <c r="J114" s="216"/>
      <c r="K114" s="216"/>
      <c r="L114" s="216"/>
      <c r="M114" s="216"/>
      <c r="N114" s="216"/>
      <c r="O114" s="216"/>
      <c r="P114" s="216">
        <v>2</v>
      </c>
      <c r="Q114" s="216"/>
      <c r="R114" s="216"/>
      <c r="S114" s="217"/>
      <c r="T114" s="218"/>
      <c r="U114" s="218"/>
      <c r="V114" s="218"/>
      <c r="W114" s="218"/>
      <c r="X114" s="218"/>
      <c r="Y114" s="218">
        <v>4</v>
      </c>
      <c r="Z114" s="218"/>
      <c r="AA114" s="220">
        <v>8</v>
      </c>
      <c r="AB114" s="218"/>
      <c r="AC114" s="218"/>
      <c r="AD114" s="219"/>
      <c r="AE114" s="218"/>
      <c r="AF114" s="219"/>
      <c r="AG114" s="222">
        <v>3</v>
      </c>
      <c r="AH114" s="225">
        <v>0</v>
      </c>
      <c r="AI114" s="225">
        <v>0</v>
      </c>
      <c r="AJ114" s="225">
        <v>0</v>
      </c>
      <c r="AK114" s="225">
        <v>0</v>
      </c>
      <c r="AL114" s="225">
        <v>0</v>
      </c>
      <c r="AM114" s="225">
        <v>0</v>
      </c>
      <c r="AN114" s="225">
        <v>0</v>
      </c>
      <c r="AO114" s="225">
        <v>0</v>
      </c>
      <c r="AP114" s="225">
        <v>0</v>
      </c>
      <c r="AQ114" s="230">
        <v>7</v>
      </c>
      <c r="AR114" s="142">
        <v>2</v>
      </c>
      <c r="AS114" s="142"/>
      <c r="AT114" s="142">
        <v>0</v>
      </c>
      <c r="AU114" s="143">
        <v>0</v>
      </c>
      <c r="AV114" s="144">
        <v>0</v>
      </c>
      <c r="AW114" s="143"/>
      <c r="AX114" s="130">
        <f t="shared" si="0"/>
        <v>2</v>
      </c>
      <c r="AY114" s="145">
        <f t="shared" si="11"/>
        <v>1</v>
      </c>
      <c r="AZ114" s="146">
        <f t="shared" si="12"/>
        <v>0</v>
      </c>
      <c r="BA114" s="147">
        <f t="shared" si="13"/>
        <v>7</v>
      </c>
      <c r="BB114" s="148">
        <f t="shared" si="14"/>
        <v>6</v>
      </c>
      <c r="BC114" s="149">
        <f t="shared" si="15"/>
        <v>1.529411765</v>
      </c>
      <c r="BD114" s="150">
        <f t="shared" si="16"/>
        <v>0</v>
      </c>
      <c r="BE114" s="151">
        <f t="shared" si="17"/>
        <v>8</v>
      </c>
      <c r="BF114" s="186" t="s">
        <v>164</v>
      </c>
      <c r="BG114" s="174">
        <v>191</v>
      </c>
      <c r="BH114" s="15">
        <v>203</v>
      </c>
      <c r="BI114" s="187">
        <f aca="true" t="shared" si="417" ref="BI114:CJ114">SUM(S114)/(S$303/1000)</f>
        <v>0</v>
      </c>
      <c r="BJ114" s="155">
        <f t="shared" si="417"/>
        <v>0</v>
      </c>
      <c r="BK114" s="155">
        <f t="shared" si="417"/>
        <v>0</v>
      </c>
      <c r="BL114" s="155">
        <f t="shared" si="417"/>
        <v>0</v>
      </c>
      <c r="BM114" s="155">
        <f t="shared" si="417"/>
        <v>0</v>
      </c>
      <c r="BN114" s="155">
        <f t="shared" si="417"/>
        <v>0</v>
      </c>
      <c r="BO114" s="155">
        <f t="shared" si="417"/>
        <v>3.9408867</v>
      </c>
      <c r="BP114" s="155">
        <f t="shared" si="417"/>
        <v>0</v>
      </c>
      <c r="BQ114" s="155">
        <f t="shared" si="417"/>
        <v>7.532956685</v>
      </c>
      <c r="BR114" s="155">
        <f t="shared" si="417"/>
        <v>0</v>
      </c>
      <c r="BS114" s="155">
        <f t="shared" si="417"/>
        <v>0</v>
      </c>
      <c r="BT114" s="155">
        <f t="shared" si="417"/>
        <v>0</v>
      </c>
      <c r="BU114" s="155">
        <f t="shared" si="417"/>
        <v>0</v>
      </c>
      <c r="BV114" s="155">
        <f t="shared" si="417"/>
        <v>0</v>
      </c>
      <c r="BW114" s="155">
        <f t="shared" si="417"/>
        <v>2.413515688</v>
      </c>
      <c r="BX114" s="155">
        <f t="shared" si="417"/>
        <v>0</v>
      </c>
      <c r="BY114" s="155">
        <f t="shared" si="417"/>
        <v>0</v>
      </c>
      <c r="BZ114" s="155">
        <f t="shared" si="417"/>
        <v>0</v>
      </c>
      <c r="CA114" s="155">
        <f t="shared" si="417"/>
        <v>0</v>
      </c>
      <c r="CB114" s="155">
        <f t="shared" si="417"/>
        <v>0</v>
      </c>
      <c r="CC114" s="155">
        <f t="shared" si="417"/>
        <v>0</v>
      </c>
      <c r="CD114" s="155">
        <f t="shared" si="417"/>
        <v>0</v>
      </c>
      <c r="CE114" s="155">
        <f t="shared" si="417"/>
        <v>0</v>
      </c>
      <c r="CF114" s="155">
        <f t="shared" si="417"/>
        <v>0</v>
      </c>
      <c r="CG114" s="155">
        <f t="shared" si="417"/>
        <v>5.15843773</v>
      </c>
      <c r="CH114" s="155">
        <f t="shared" si="417"/>
        <v>1.496445941</v>
      </c>
      <c r="CI114" s="155">
        <f t="shared" si="417"/>
        <v>0</v>
      </c>
      <c r="CJ114" s="155">
        <f t="shared" si="417"/>
        <v>0</v>
      </c>
      <c r="CK114" s="155">
        <f aca="true" t="shared" si="418" ref="CK114:CL114">SUM(AU114)/(AU$302/1000)</f>
        <v>0</v>
      </c>
      <c r="CL114" s="155">
        <f t="shared" si="418"/>
        <v>0</v>
      </c>
      <c r="CM114" s="157">
        <f aca="true" t="shared" si="419" ref="CM114:DG114">AVERAGE(BJ114:BL114)</f>
        <v>0</v>
      </c>
      <c r="CN114" s="158">
        <f t="shared" si="419"/>
        <v>0</v>
      </c>
      <c r="CO114" s="158">
        <f t="shared" si="419"/>
        <v>0</v>
      </c>
      <c r="CP114" s="158">
        <f t="shared" si="419"/>
        <v>1.3136289</v>
      </c>
      <c r="CQ114" s="158">
        <f t="shared" si="419"/>
        <v>1.3136289</v>
      </c>
      <c r="CR114" s="157">
        <f t="shared" si="419"/>
        <v>3.824614462</v>
      </c>
      <c r="CS114" s="157">
        <f t="shared" si="419"/>
        <v>2.510985562</v>
      </c>
      <c r="CT114" s="157">
        <f t="shared" si="419"/>
        <v>2.510985562</v>
      </c>
      <c r="CU114" s="157">
        <f t="shared" si="419"/>
        <v>0</v>
      </c>
      <c r="CV114" s="157">
        <f t="shared" si="419"/>
        <v>0</v>
      </c>
      <c r="CW114" s="157">
        <f t="shared" si="419"/>
        <v>0</v>
      </c>
      <c r="CX114" s="158">
        <f t="shared" si="419"/>
        <v>0.8045052293</v>
      </c>
      <c r="CY114" s="158">
        <f t="shared" si="419"/>
        <v>0.8045052293</v>
      </c>
      <c r="CZ114" s="158">
        <f t="shared" si="419"/>
        <v>0.8045052293</v>
      </c>
      <c r="DA114" s="157">
        <f t="shared" si="419"/>
        <v>0</v>
      </c>
      <c r="DB114" s="157">
        <f t="shared" si="419"/>
        <v>0</v>
      </c>
      <c r="DC114" s="157">
        <f t="shared" si="419"/>
        <v>0</v>
      </c>
      <c r="DD114" s="157">
        <f t="shared" si="419"/>
        <v>0</v>
      </c>
      <c r="DE114" s="157">
        <f t="shared" si="419"/>
        <v>0</v>
      </c>
      <c r="DF114" s="157">
        <f t="shared" si="419"/>
        <v>0</v>
      </c>
      <c r="DG114" s="157">
        <f t="shared" si="419"/>
        <v>0</v>
      </c>
      <c r="DH114" s="157">
        <f aca="true" t="shared" si="420" ref="DH114:DH124">AVERAGE(CD114:CF114)</f>
        <v>0</v>
      </c>
      <c r="DI114" s="157">
        <f aca="true" t="shared" si="421" ref="DI114:DM114">AVERAGE(CF114:CH114)</f>
        <v>2.218294557</v>
      </c>
      <c r="DJ114" s="157">
        <f t="shared" si="421"/>
        <v>2.218294557</v>
      </c>
      <c r="DK114" s="157">
        <f t="shared" si="421"/>
        <v>0.4988153136</v>
      </c>
      <c r="DL114" s="157">
        <f t="shared" si="421"/>
        <v>0</v>
      </c>
      <c r="DM114" s="157">
        <f t="shared" si="421"/>
        <v>0</v>
      </c>
      <c r="DN114" s="188" t="s">
        <v>164</v>
      </c>
      <c r="DO114" s="23"/>
      <c r="DP114" s="23"/>
      <c r="DQ114" s="24"/>
    </row>
    <row r="115" spans="1:121" ht="13.5" customHeight="1">
      <c r="A115" s="131">
        <v>1</v>
      </c>
      <c r="B115" s="181" t="s">
        <v>165</v>
      </c>
      <c r="C115" s="216"/>
      <c r="D115" s="216"/>
      <c r="E115" s="216"/>
      <c r="F115" s="216"/>
      <c r="G115" s="216"/>
      <c r="H115" s="216"/>
      <c r="I115" s="216"/>
      <c r="J115" s="216"/>
      <c r="K115" s="216"/>
      <c r="L115" s="216"/>
      <c r="M115" s="216"/>
      <c r="N115" s="216"/>
      <c r="O115" s="216"/>
      <c r="P115" s="216"/>
      <c r="Q115" s="216"/>
      <c r="R115" s="216"/>
      <c r="S115" s="217"/>
      <c r="T115" s="218"/>
      <c r="U115" s="218"/>
      <c r="V115" s="218"/>
      <c r="W115" s="218"/>
      <c r="X115" s="218">
        <v>1</v>
      </c>
      <c r="Y115" s="218"/>
      <c r="Z115" s="218"/>
      <c r="AA115" s="218"/>
      <c r="AB115" s="218"/>
      <c r="AC115" s="218"/>
      <c r="AD115" s="219"/>
      <c r="AE115" s="218"/>
      <c r="AF115" s="219"/>
      <c r="AG115" s="273">
        <v>0</v>
      </c>
      <c r="AH115" s="224">
        <v>0</v>
      </c>
      <c r="AI115" s="185">
        <v>1</v>
      </c>
      <c r="AJ115" s="185">
        <v>0</v>
      </c>
      <c r="AK115" s="224">
        <v>0</v>
      </c>
      <c r="AL115" s="185">
        <v>0</v>
      </c>
      <c r="AM115" s="185">
        <v>0</v>
      </c>
      <c r="AN115" s="185">
        <v>0</v>
      </c>
      <c r="AO115" s="228">
        <v>0</v>
      </c>
      <c r="AP115" s="230">
        <v>0</v>
      </c>
      <c r="AQ115" s="230">
        <v>0</v>
      </c>
      <c r="AR115" s="142">
        <v>1</v>
      </c>
      <c r="AS115" s="142"/>
      <c r="AT115" s="11"/>
      <c r="AU115" s="143">
        <v>0</v>
      </c>
      <c r="AV115" s="144">
        <v>0</v>
      </c>
      <c r="AW115" s="143"/>
      <c r="AX115" s="130">
        <f t="shared" si="0"/>
        <v>1</v>
      </c>
      <c r="AY115" s="145">
        <f t="shared" si="11"/>
        <v>0.125</v>
      </c>
      <c r="AZ115" s="146">
        <f t="shared" si="12"/>
        <v>0</v>
      </c>
      <c r="BA115" s="147">
        <f t="shared" si="13"/>
        <v>1</v>
      </c>
      <c r="BB115" s="148">
        <f t="shared" si="14"/>
        <v>3</v>
      </c>
      <c r="BC115" s="149">
        <f t="shared" si="15"/>
        <v>0.2142857143</v>
      </c>
      <c r="BD115" s="150">
        <f t="shared" si="16"/>
        <v>0</v>
      </c>
      <c r="BE115" s="151">
        <f t="shared" si="17"/>
        <v>1</v>
      </c>
      <c r="BF115" s="186" t="s">
        <v>165</v>
      </c>
      <c r="BG115" s="174">
        <v>242</v>
      </c>
      <c r="BH115" s="15">
        <v>191</v>
      </c>
      <c r="BI115" s="187">
        <f aca="true" t="shared" si="422" ref="BI115:CJ115">SUM(S115)/(S$303/1000)</f>
        <v>0</v>
      </c>
      <c r="BJ115" s="155">
        <f t="shared" si="422"/>
        <v>0</v>
      </c>
      <c r="BK115" s="155">
        <f t="shared" si="422"/>
        <v>0</v>
      </c>
      <c r="BL115" s="155">
        <f t="shared" si="422"/>
        <v>0</v>
      </c>
      <c r="BM115" s="155">
        <f t="shared" si="422"/>
        <v>0</v>
      </c>
      <c r="BN115" s="155">
        <f t="shared" si="422"/>
        <v>0.8920606601</v>
      </c>
      <c r="BO115" s="155">
        <f t="shared" si="422"/>
        <v>0</v>
      </c>
      <c r="BP115" s="155">
        <f t="shared" si="422"/>
        <v>0</v>
      </c>
      <c r="BQ115" s="155">
        <f t="shared" si="422"/>
        <v>0</v>
      </c>
      <c r="BR115" s="155">
        <f t="shared" si="422"/>
        <v>0</v>
      </c>
      <c r="BS115" s="155">
        <f t="shared" si="422"/>
        <v>0</v>
      </c>
      <c r="BT115" s="155">
        <f t="shared" si="422"/>
        <v>0</v>
      </c>
      <c r="BU115" s="155">
        <f t="shared" si="422"/>
        <v>0</v>
      </c>
      <c r="BV115" s="155">
        <f t="shared" si="422"/>
        <v>0</v>
      </c>
      <c r="BW115" s="155">
        <f t="shared" si="422"/>
        <v>0</v>
      </c>
      <c r="BX115" s="155">
        <f t="shared" si="422"/>
        <v>0</v>
      </c>
      <c r="BY115" s="155">
        <f t="shared" si="422"/>
        <v>0.8896797153</v>
      </c>
      <c r="BZ115" s="155">
        <f t="shared" si="422"/>
        <v>0</v>
      </c>
      <c r="CA115" s="155">
        <f t="shared" si="422"/>
        <v>0</v>
      </c>
      <c r="CB115" s="155">
        <f t="shared" si="422"/>
        <v>0</v>
      </c>
      <c r="CC115" s="155">
        <f t="shared" si="422"/>
        <v>0</v>
      </c>
      <c r="CD115" s="155">
        <f t="shared" si="422"/>
        <v>0</v>
      </c>
      <c r="CE115" s="155">
        <f t="shared" si="422"/>
        <v>0</v>
      </c>
      <c r="CF115" s="155">
        <f t="shared" si="422"/>
        <v>0</v>
      </c>
      <c r="CG115" s="155">
        <f t="shared" si="422"/>
        <v>0</v>
      </c>
      <c r="CH115" s="155">
        <f t="shared" si="422"/>
        <v>0.7482229704</v>
      </c>
      <c r="CI115" s="155">
        <f t="shared" si="422"/>
        <v>0</v>
      </c>
      <c r="CJ115" s="155">
        <f t="shared" si="422"/>
        <v>0</v>
      </c>
      <c r="CK115" s="155">
        <f aca="true" t="shared" si="423" ref="CK115:CL115">SUM(AU115)/(AU$302/1000)</f>
        <v>0</v>
      </c>
      <c r="CL115" s="155">
        <f t="shared" si="423"/>
        <v>0</v>
      </c>
      <c r="CM115" s="157">
        <f aca="true" t="shared" si="424" ref="CM115:DG115">AVERAGE(BJ115:BL115)</f>
        <v>0</v>
      </c>
      <c r="CN115" s="157">
        <f t="shared" si="424"/>
        <v>0</v>
      </c>
      <c r="CO115" s="157">
        <f t="shared" si="424"/>
        <v>0.2973535534</v>
      </c>
      <c r="CP115" s="157">
        <f t="shared" si="424"/>
        <v>0.2973535534</v>
      </c>
      <c r="CQ115" s="157">
        <f t="shared" si="424"/>
        <v>0.2973535534</v>
      </c>
      <c r="CR115" s="157">
        <f t="shared" si="424"/>
        <v>0</v>
      </c>
      <c r="CS115" s="157">
        <f t="shared" si="424"/>
        <v>0</v>
      </c>
      <c r="CT115" s="157">
        <f t="shared" si="424"/>
        <v>0</v>
      </c>
      <c r="CU115" s="157">
        <f t="shared" si="424"/>
        <v>0</v>
      </c>
      <c r="CV115" s="157">
        <f t="shared" si="424"/>
        <v>0</v>
      </c>
      <c r="CW115" s="157">
        <f t="shared" si="424"/>
        <v>0</v>
      </c>
      <c r="CX115" s="157">
        <f t="shared" si="424"/>
        <v>0</v>
      </c>
      <c r="CY115" s="157">
        <f t="shared" si="424"/>
        <v>0</v>
      </c>
      <c r="CZ115" s="157">
        <f t="shared" si="424"/>
        <v>0.2965599051</v>
      </c>
      <c r="DA115" s="157">
        <f t="shared" si="424"/>
        <v>0.2965599051</v>
      </c>
      <c r="DB115" s="157">
        <f t="shared" si="424"/>
        <v>0.2965599051</v>
      </c>
      <c r="DC115" s="157">
        <f t="shared" si="424"/>
        <v>0</v>
      </c>
      <c r="DD115" s="157">
        <f t="shared" si="424"/>
        <v>0</v>
      </c>
      <c r="DE115" s="157">
        <f t="shared" si="424"/>
        <v>0</v>
      </c>
      <c r="DF115" s="157">
        <f t="shared" si="424"/>
        <v>0</v>
      </c>
      <c r="DG115" s="157">
        <f t="shared" si="424"/>
        <v>0</v>
      </c>
      <c r="DH115" s="157">
        <f t="shared" si="420"/>
        <v>0</v>
      </c>
      <c r="DI115" s="157">
        <f aca="true" t="shared" si="425" ref="DI115:DM115">AVERAGE(CF115:CH115)</f>
        <v>0.2494076568</v>
      </c>
      <c r="DJ115" s="157">
        <f t="shared" si="425"/>
        <v>0.2494076568</v>
      </c>
      <c r="DK115" s="157">
        <f t="shared" si="425"/>
        <v>0.2494076568</v>
      </c>
      <c r="DL115" s="157">
        <f t="shared" si="425"/>
        <v>0</v>
      </c>
      <c r="DM115" s="157">
        <f t="shared" si="425"/>
        <v>0</v>
      </c>
      <c r="DN115" s="188" t="s">
        <v>165</v>
      </c>
      <c r="DO115" s="160">
        <v>1</v>
      </c>
      <c r="DP115" s="160">
        <v>1</v>
      </c>
      <c r="DQ115" s="161">
        <v>1</v>
      </c>
    </row>
    <row r="116" spans="1:121" ht="13.5" customHeight="1">
      <c r="A116" s="131">
        <v>1</v>
      </c>
      <c r="B116" s="193" t="s">
        <v>166</v>
      </c>
      <c r="C116" s="216">
        <v>4</v>
      </c>
      <c r="D116" s="216">
        <v>3</v>
      </c>
      <c r="E116" s="216">
        <v>3</v>
      </c>
      <c r="F116" s="216">
        <v>8</v>
      </c>
      <c r="G116" s="216">
        <v>3</v>
      </c>
      <c r="H116" s="216">
        <v>3</v>
      </c>
      <c r="I116" s="216">
        <v>3</v>
      </c>
      <c r="J116" s="216">
        <v>7</v>
      </c>
      <c r="K116" s="216">
        <v>3</v>
      </c>
      <c r="L116" s="216">
        <v>5</v>
      </c>
      <c r="M116" s="216">
        <v>2</v>
      </c>
      <c r="N116" s="216">
        <v>2</v>
      </c>
      <c r="O116" s="216">
        <v>5</v>
      </c>
      <c r="P116" s="216">
        <v>1</v>
      </c>
      <c r="Q116" s="216">
        <v>1</v>
      </c>
      <c r="R116" s="216">
        <v>2</v>
      </c>
      <c r="S116" s="217">
        <v>15</v>
      </c>
      <c r="T116" s="218">
        <v>8</v>
      </c>
      <c r="U116" s="218">
        <v>20</v>
      </c>
      <c r="V116" s="218">
        <v>14</v>
      </c>
      <c r="W116" s="218">
        <v>11</v>
      </c>
      <c r="X116" s="218">
        <v>19</v>
      </c>
      <c r="Y116" s="218">
        <v>16</v>
      </c>
      <c r="Z116" s="220">
        <v>24</v>
      </c>
      <c r="AA116" s="220">
        <v>24</v>
      </c>
      <c r="AB116" s="218">
        <v>14</v>
      </c>
      <c r="AC116" s="218">
        <v>10</v>
      </c>
      <c r="AD116" s="219">
        <v>9</v>
      </c>
      <c r="AE116" s="218">
        <v>13</v>
      </c>
      <c r="AF116" s="219">
        <v>19</v>
      </c>
      <c r="AG116" s="222">
        <v>20</v>
      </c>
      <c r="AH116" s="226">
        <v>10</v>
      </c>
      <c r="AI116" s="185">
        <v>8</v>
      </c>
      <c r="AJ116" s="185">
        <v>11</v>
      </c>
      <c r="AK116" s="185">
        <v>11</v>
      </c>
      <c r="AL116" s="185">
        <v>16</v>
      </c>
      <c r="AM116" s="185">
        <v>24</v>
      </c>
      <c r="AN116" s="185">
        <v>14</v>
      </c>
      <c r="AO116" s="228">
        <v>17</v>
      </c>
      <c r="AP116" s="230">
        <v>30</v>
      </c>
      <c r="AQ116" s="225">
        <v>23</v>
      </c>
      <c r="AR116" s="142">
        <v>16</v>
      </c>
      <c r="AS116" s="142">
        <v>22</v>
      </c>
      <c r="AT116" s="142">
        <v>19</v>
      </c>
      <c r="AU116" s="143">
        <v>13</v>
      </c>
      <c r="AV116" s="144">
        <v>11</v>
      </c>
      <c r="AW116" s="143"/>
      <c r="AX116" s="130">
        <f t="shared" si="0"/>
        <v>10</v>
      </c>
      <c r="AY116" s="145">
        <f t="shared" si="11"/>
        <v>19.4</v>
      </c>
      <c r="AZ116" s="146">
        <f t="shared" si="12"/>
        <v>13</v>
      </c>
      <c r="BA116" s="147">
        <f t="shared" si="13"/>
        <v>30</v>
      </c>
      <c r="BB116" s="148">
        <f t="shared" si="14"/>
        <v>45</v>
      </c>
      <c r="BC116" s="149">
        <f t="shared" si="15"/>
        <v>11.66666667</v>
      </c>
      <c r="BD116" s="150">
        <f t="shared" si="16"/>
        <v>1</v>
      </c>
      <c r="BE116" s="151">
        <f t="shared" si="17"/>
        <v>30</v>
      </c>
      <c r="BF116" s="194" t="s">
        <v>166</v>
      </c>
      <c r="BG116" s="274">
        <v>138</v>
      </c>
      <c r="BH116" s="275">
        <v>147</v>
      </c>
      <c r="BI116" s="187">
        <f aca="true" t="shared" si="426" ref="BI116:CJ116">SUM(S116)/(S$303/1000)</f>
        <v>16.58283124</v>
      </c>
      <c r="BJ116" s="155">
        <f t="shared" si="426"/>
        <v>7.582938389</v>
      </c>
      <c r="BK116" s="155">
        <f t="shared" si="426"/>
        <v>19.30501931</v>
      </c>
      <c r="BL116" s="155">
        <f t="shared" si="426"/>
        <v>13.17957166</v>
      </c>
      <c r="BM116" s="155">
        <f t="shared" si="426"/>
        <v>9.734513274</v>
      </c>
      <c r="BN116" s="155">
        <f t="shared" si="426"/>
        <v>16.94915254</v>
      </c>
      <c r="BO116" s="155">
        <f t="shared" si="426"/>
        <v>15.7635468</v>
      </c>
      <c r="BP116" s="155">
        <f t="shared" si="426"/>
        <v>22.66288952</v>
      </c>
      <c r="BQ116" s="155">
        <f t="shared" si="426"/>
        <v>22.59887006</v>
      </c>
      <c r="BR116" s="155">
        <f t="shared" si="426"/>
        <v>12.83814764</v>
      </c>
      <c r="BS116" s="155">
        <f t="shared" si="426"/>
        <v>9.528346832</v>
      </c>
      <c r="BT116" s="155">
        <f t="shared" si="426"/>
        <v>9.350649351</v>
      </c>
      <c r="BU116" s="155">
        <f t="shared" si="426"/>
        <v>11.11111111</v>
      </c>
      <c r="BV116" s="155">
        <f t="shared" si="426"/>
        <v>14.89611917</v>
      </c>
      <c r="BW116" s="155">
        <f t="shared" si="426"/>
        <v>16.09010459</v>
      </c>
      <c r="BX116" s="155">
        <f t="shared" si="426"/>
        <v>7.748934522</v>
      </c>
      <c r="BY116" s="155">
        <f t="shared" si="426"/>
        <v>7.117437722</v>
      </c>
      <c r="BZ116" s="155">
        <f t="shared" si="426"/>
        <v>8.712871287</v>
      </c>
      <c r="CA116" s="155">
        <f t="shared" si="426"/>
        <v>9.020090201</v>
      </c>
      <c r="CB116" s="155">
        <f t="shared" si="426"/>
        <v>12.92407108</v>
      </c>
      <c r="CC116" s="155">
        <f t="shared" si="426"/>
        <v>17.67955801</v>
      </c>
      <c r="CD116" s="155">
        <f t="shared" si="426"/>
        <v>10.74443592</v>
      </c>
      <c r="CE116" s="155">
        <f t="shared" si="426"/>
        <v>12.67427123</v>
      </c>
      <c r="CF116" s="155">
        <f t="shared" si="426"/>
        <v>22.35802653</v>
      </c>
      <c r="CG116" s="155">
        <f t="shared" si="426"/>
        <v>16.94915254</v>
      </c>
      <c r="CH116" s="155">
        <f t="shared" si="426"/>
        <v>11.97156753</v>
      </c>
      <c r="CI116" s="155">
        <f t="shared" si="426"/>
        <v>16.63830592</v>
      </c>
      <c r="CJ116" s="155">
        <f t="shared" si="426"/>
        <v>14.33096998</v>
      </c>
      <c r="CK116" s="155">
        <f aca="true" t="shared" si="427" ref="CK116:CL116">SUM(AU116)/(AU$302/1000)</f>
        <v>8.631851532</v>
      </c>
      <c r="CL116" s="155">
        <f t="shared" si="427"/>
        <v>8.715287406</v>
      </c>
      <c r="CM116" s="157">
        <f aca="true" t="shared" si="428" ref="CM116:DG116">AVERAGE(BJ116:BL116)</f>
        <v>13.35584312</v>
      </c>
      <c r="CN116" s="157">
        <f t="shared" si="428"/>
        <v>14.07303475</v>
      </c>
      <c r="CO116" s="157">
        <f t="shared" si="428"/>
        <v>13.28774583</v>
      </c>
      <c r="CP116" s="157">
        <f t="shared" si="428"/>
        <v>14.14907087</v>
      </c>
      <c r="CQ116" s="157">
        <f t="shared" si="428"/>
        <v>18.45852962</v>
      </c>
      <c r="CR116" s="157">
        <f t="shared" si="428"/>
        <v>20.34176879</v>
      </c>
      <c r="CS116" s="157">
        <f t="shared" si="428"/>
        <v>19.36663574</v>
      </c>
      <c r="CT116" s="157">
        <f t="shared" si="428"/>
        <v>14.98845484</v>
      </c>
      <c r="CU116" s="157">
        <f t="shared" si="428"/>
        <v>10.57238127</v>
      </c>
      <c r="CV116" s="157">
        <f t="shared" si="428"/>
        <v>9.996702431</v>
      </c>
      <c r="CW116" s="157">
        <f t="shared" si="428"/>
        <v>11.78595988</v>
      </c>
      <c r="CX116" s="157">
        <f t="shared" si="428"/>
        <v>14.03244496</v>
      </c>
      <c r="CY116" s="157">
        <f t="shared" si="428"/>
        <v>12.91171943</v>
      </c>
      <c r="CZ116" s="157">
        <f t="shared" si="428"/>
        <v>10.31882561</v>
      </c>
      <c r="DA116" s="157">
        <f t="shared" si="428"/>
        <v>7.859747844</v>
      </c>
      <c r="DB116" s="157">
        <f t="shared" si="428"/>
        <v>8.283466403</v>
      </c>
      <c r="DC116" s="157">
        <f t="shared" si="428"/>
        <v>10.21901086</v>
      </c>
      <c r="DD116" s="157">
        <f t="shared" si="428"/>
        <v>13.20790643</v>
      </c>
      <c r="DE116" s="157">
        <f t="shared" si="428"/>
        <v>13.78268834</v>
      </c>
      <c r="DF116" s="157">
        <f t="shared" si="428"/>
        <v>13.69942172</v>
      </c>
      <c r="DG116" s="157">
        <f t="shared" si="428"/>
        <v>15.25891123</v>
      </c>
      <c r="DH116" s="157">
        <f t="shared" si="420"/>
        <v>15.25891123</v>
      </c>
      <c r="DI116" s="157">
        <f aca="true" t="shared" si="429" ref="DI116:DM116">AVERAGE(CF116:CH116)</f>
        <v>17.09291553</v>
      </c>
      <c r="DJ116" s="157">
        <f t="shared" si="429"/>
        <v>15.186342</v>
      </c>
      <c r="DK116" s="157">
        <f t="shared" si="429"/>
        <v>14.31361448</v>
      </c>
      <c r="DL116" s="157">
        <f t="shared" si="429"/>
        <v>13.20037581</v>
      </c>
      <c r="DM116" s="157">
        <f t="shared" si="429"/>
        <v>10.55936964</v>
      </c>
      <c r="DN116" s="195" t="s">
        <v>166</v>
      </c>
      <c r="DO116" s="160">
        <v>14.5</v>
      </c>
      <c r="DP116" s="160">
        <v>12.666666666666666</v>
      </c>
      <c r="DQ116" s="161">
        <v>1.1447368421052633</v>
      </c>
    </row>
    <row r="117" spans="1:121" ht="13.5" customHeight="1">
      <c r="A117" s="131">
        <v>1</v>
      </c>
      <c r="B117" s="229" t="s">
        <v>167</v>
      </c>
      <c r="C117" s="216"/>
      <c r="D117" s="216"/>
      <c r="E117" s="216"/>
      <c r="F117" s="216"/>
      <c r="G117" s="216"/>
      <c r="H117" s="216"/>
      <c r="I117" s="216"/>
      <c r="J117" s="216"/>
      <c r="K117" s="216"/>
      <c r="L117" s="216"/>
      <c r="M117" s="216" t="s">
        <v>49</v>
      </c>
      <c r="N117" s="216"/>
      <c r="O117" s="216"/>
      <c r="P117" s="216">
        <v>19</v>
      </c>
      <c r="Q117" s="216">
        <v>3</v>
      </c>
      <c r="R117" s="216">
        <v>4</v>
      </c>
      <c r="S117" s="217"/>
      <c r="T117" s="218">
        <v>2</v>
      </c>
      <c r="U117" s="218">
        <v>9</v>
      </c>
      <c r="V117" s="218">
        <v>1</v>
      </c>
      <c r="W117" s="218"/>
      <c r="X117" s="218"/>
      <c r="Y117" s="218"/>
      <c r="Z117" s="218"/>
      <c r="AA117" s="220">
        <v>1</v>
      </c>
      <c r="AB117" s="218"/>
      <c r="AC117" s="218"/>
      <c r="AD117" s="219"/>
      <c r="AE117" s="218"/>
      <c r="AF117" s="219"/>
      <c r="AG117" s="225">
        <v>0</v>
      </c>
      <c r="AH117" s="225">
        <v>0</v>
      </c>
      <c r="AI117" s="225">
        <v>0</v>
      </c>
      <c r="AJ117" s="225">
        <v>0</v>
      </c>
      <c r="AK117" s="225">
        <v>0</v>
      </c>
      <c r="AL117" s="225">
        <v>0</v>
      </c>
      <c r="AM117" s="225">
        <v>0</v>
      </c>
      <c r="AN117" s="228">
        <v>1</v>
      </c>
      <c r="AO117" s="225">
        <v>0</v>
      </c>
      <c r="AP117" s="225">
        <v>0</v>
      </c>
      <c r="AQ117" s="225">
        <v>0</v>
      </c>
      <c r="AR117" s="142"/>
      <c r="AS117" s="142"/>
      <c r="AT117" s="142"/>
      <c r="AU117" s="143">
        <v>0</v>
      </c>
      <c r="AV117" s="144">
        <v>2</v>
      </c>
      <c r="AW117" s="143"/>
      <c r="AX117" s="130">
        <f t="shared" si="0"/>
        <v>1</v>
      </c>
      <c r="AY117" s="145">
        <f t="shared" si="11"/>
        <v>0.1428571429</v>
      </c>
      <c r="AZ117" s="146">
        <f t="shared" si="12"/>
        <v>0</v>
      </c>
      <c r="BA117" s="147">
        <f t="shared" si="13"/>
        <v>1</v>
      </c>
      <c r="BB117" s="148">
        <f t="shared" si="14"/>
        <v>8</v>
      </c>
      <c r="BC117" s="149">
        <f t="shared" si="15"/>
        <v>2.105263158</v>
      </c>
      <c r="BD117" s="150">
        <f t="shared" si="16"/>
        <v>0</v>
      </c>
      <c r="BE117" s="151">
        <f t="shared" si="17"/>
        <v>19</v>
      </c>
      <c r="BF117" s="231" t="s">
        <v>167</v>
      </c>
      <c r="BG117" s="174">
        <v>194</v>
      </c>
      <c r="BH117" s="15">
        <v>205</v>
      </c>
      <c r="BI117" s="187">
        <f aca="true" t="shared" si="430" ref="BI117:CJ117">SUM(S117)/(S$303/1000)</f>
        <v>0</v>
      </c>
      <c r="BJ117" s="155">
        <f t="shared" si="430"/>
        <v>1.895734597</v>
      </c>
      <c r="BK117" s="155">
        <f t="shared" si="430"/>
        <v>8.687258687</v>
      </c>
      <c r="BL117" s="155">
        <f t="shared" si="430"/>
        <v>0.941397976</v>
      </c>
      <c r="BM117" s="155">
        <f t="shared" si="430"/>
        <v>0</v>
      </c>
      <c r="BN117" s="155">
        <f t="shared" si="430"/>
        <v>0</v>
      </c>
      <c r="BO117" s="155">
        <f t="shared" si="430"/>
        <v>0</v>
      </c>
      <c r="BP117" s="155">
        <f t="shared" si="430"/>
        <v>0</v>
      </c>
      <c r="BQ117" s="155">
        <f t="shared" si="430"/>
        <v>0.9416195857</v>
      </c>
      <c r="BR117" s="155">
        <f t="shared" si="430"/>
        <v>0</v>
      </c>
      <c r="BS117" s="155">
        <f t="shared" si="430"/>
        <v>0</v>
      </c>
      <c r="BT117" s="155">
        <f t="shared" si="430"/>
        <v>0</v>
      </c>
      <c r="BU117" s="155">
        <f t="shared" si="430"/>
        <v>0</v>
      </c>
      <c r="BV117" s="155">
        <f t="shared" si="430"/>
        <v>0</v>
      </c>
      <c r="BW117" s="155">
        <f t="shared" si="430"/>
        <v>0</v>
      </c>
      <c r="BX117" s="155">
        <f t="shared" si="430"/>
        <v>0</v>
      </c>
      <c r="BY117" s="155">
        <f t="shared" si="430"/>
        <v>0</v>
      </c>
      <c r="BZ117" s="155">
        <f t="shared" si="430"/>
        <v>0</v>
      </c>
      <c r="CA117" s="155">
        <f t="shared" si="430"/>
        <v>0</v>
      </c>
      <c r="CB117" s="155">
        <f t="shared" si="430"/>
        <v>0</v>
      </c>
      <c r="CC117" s="155">
        <f t="shared" si="430"/>
        <v>0</v>
      </c>
      <c r="CD117" s="155">
        <f t="shared" si="430"/>
        <v>0.7674597084</v>
      </c>
      <c r="CE117" s="155">
        <f t="shared" si="430"/>
        <v>0</v>
      </c>
      <c r="CF117" s="155">
        <f t="shared" si="430"/>
        <v>0</v>
      </c>
      <c r="CG117" s="155">
        <f t="shared" si="430"/>
        <v>0</v>
      </c>
      <c r="CH117" s="155">
        <f t="shared" si="430"/>
        <v>0</v>
      </c>
      <c r="CI117" s="155">
        <f t="shared" si="430"/>
        <v>0</v>
      </c>
      <c r="CJ117" s="155">
        <f t="shared" si="430"/>
        <v>0</v>
      </c>
      <c r="CK117" s="155">
        <f aca="true" t="shared" si="431" ref="CK117:CL117">SUM(AU117)/(AU$302/1000)</f>
        <v>0</v>
      </c>
      <c r="CL117" s="155">
        <f t="shared" si="431"/>
        <v>1.58459771</v>
      </c>
      <c r="CM117" s="157">
        <f aca="true" t="shared" si="432" ref="CM117:DG117">AVERAGE(BJ117:BL117)</f>
        <v>3.841463753</v>
      </c>
      <c r="CN117" s="157">
        <f t="shared" si="432"/>
        <v>3.209552221</v>
      </c>
      <c r="CO117" s="158">
        <f t="shared" si="432"/>
        <v>0.3137993253</v>
      </c>
      <c r="CP117" s="158">
        <f t="shared" si="432"/>
        <v>0</v>
      </c>
      <c r="CQ117" s="157">
        <f t="shared" si="432"/>
        <v>0</v>
      </c>
      <c r="CR117" s="157">
        <f t="shared" si="432"/>
        <v>0.3138731952</v>
      </c>
      <c r="CS117" s="157">
        <f t="shared" si="432"/>
        <v>0.3138731952</v>
      </c>
      <c r="CT117" s="157">
        <f t="shared" si="432"/>
        <v>0.3138731952</v>
      </c>
      <c r="CU117" s="157">
        <f t="shared" si="432"/>
        <v>0</v>
      </c>
      <c r="CV117" s="157">
        <f t="shared" si="432"/>
        <v>0</v>
      </c>
      <c r="CW117" s="157">
        <f t="shared" si="432"/>
        <v>0</v>
      </c>
      <c r="CX117" s="157">
        <f t="shared" si="432"/>
        <v>0</v>
      </c>
      <c r="CY117" s="157">
        <f t="shared" si="432"/>
        <v>0</v>
      </c>
      <c r="CZ117" s="157">
        <f t="shared" si="432"/>
        <v>0</v>
      </c>
      <c r="DA117" s="157">
        <f t="shared" si="432"/>
        <v>0</v>
      </c>
      <c r="DB117" s="157">
        <f t="shared" si="432"/>
        <v>0</v>
      </c>
      <c r="DC117" s="157">
        <f t="shared" si="432"/>
        <v>0</v>
      </c>
      <c r="DD117" s="157">
        <f t="shared" si="432"/>
        <v>0</v>
      </c>
      <c r="DE117" s="157">
        <f t="shared" si="432"/>
        <v>0.2558199028</v>
      </c>
      <c r="DF117" s="157">
        <f t="shared" si="432"/>
        <v>0.2558199028</v>
      </c>
      <c r="DG117" s="157">
        <f t="shared" si="432"/>
        <v>0.2558199028</v>
      </c>
      <c r="DH117" s="157">
        <f t="shared" si="420"/>
        <v>0.2558199028</v>
      </c>
      <c r="DI117" s="157">
        <f aca="true" t="shared" si="433" ref="DI117:DM117">AVERAGE(CF117:CH117)</f>
        <v>0</v>
      </c>
      <c r="DJ117" s="157">
        <f t="shared" si="433"/>
        <v>0</v>
      </c>
      <c r="DK117" s="157">
        <f t="shared" si="433"/>
        <v>0</v>
      </c>
      <c r="DL117" s="157">
        <f t="shared" si="433"/>
        <v>0</v>
      </c>
      <c r="DM117" s="157">
        <f t="shared" si="433"/>
        <v>0.5281992368</v>
      </c>
      <c r="DN117" s="232" t="s">
        <v>167</v>
      </c>
      <c r="DO117" s="160"/>
      <c r="DP117" s="160"/>
      <c r="DQ117" s="161"/>
    </row>
    <row r="118" spans="1:128" ht="13.5" customHeight="1">
      <c r="A118" s="131">
        <v>1</v>
      </c>
      <c r="B118" s="181" t="s">
        <v>168</v>
      </c>
      <c r="C118" s="216"/>
      <c r="D118" s="216"/>
      <c r="E118" s="216"/>
      <c r="F118" s="216"/>
      <c r="G118" s="216"/>
      <c r="H118" s="216"/>
      <c r="I118" s="216"/>
      <c r="J118" s="216"/>
      <c r="K118" s="216"/>
      <c r="L118" s="216"/>
      <c r="M118" s="216"/>
      <c r="N118" s="216"/>
      <c r="O118" s="216"/>
      <c r="P118" s="216"/>
      <c r="Q118" s="216"/>
      <c r="R118" s="216">
        <v>1</v>
      </c>
      <c r="S118" s="217"/>
      <c r="T118" s="218"/>
      <c r="U118" s="218"/>
      <c r="V118" s="218"/>
      <c r="W118" s="218"/>
      <c r="X118" s="218"/>
      <c r="Y118" s="218"/>
      <c r="Z118" s="220"/>
      <c r="AA118" s="220"/>
      <c r="AB118" s="218"/>
      <c r="AC118" s="218"/>
      <c r="AD118" s="219"/>
      <c r="AE118" s="218"/>
      <c r="AF118" s="219"/>
      <c r="AG118" s="225">
        <v>0</v>
      </c>
      <c r="AH118" s="225">
        <v>0</v>
      </c>
      <c r="AI118" s="225">
        <v>0</v>
      </c>
      <c r="AJ118" s="225">
        <v>0</v>
      </c>
      <c r="AK118" s="225">
        <v>0</v>
      </c>
      <c r="AL118" s="225">
        <v>0</v>
      </c>
      <c r="AM118" s="225">
        <v>0</v>
      </c>
      <c r="AN118" s="225">
        <v>0</v>
      </c>
      <c r="AO118" s="225">
        <v>0</v>
      </c>
      <c r="AP118" s="225">
        <v>0</v>
      </c>
      <c r="AQ118" s="225">
        <v>0</v>
      </c>
      <c r="AR118" s="142"/>
      <c r="AS118" s="142"/>
      <c r="AT118" s="142"/>
      <c r="AU118" s="143">
        <v>0</v>
      </c>
      <c r="AV118" s="144">
        <v>0</v>
      </c>
      <c r="AW118" s="143"/>
      <c r="AX118" s="130">
        <f t="shared" si="0"/>
        <v>0</v>
      </c>
      <c r="AY118" s="145">
        <f t="shared" si="11"/>
        <v>0</v>
      </c>
      <c r="AZ118" s="146">
        <f t="shared" si="12"/>
        <v>0</v>
      </c>
      <c r="BA118" s="147">
        <f t="shared" si="13"/>
        <v>0</v>
      </c>
      <c r="BB118" s="148">
        <f t="shared" si="14"/>
        <v>1</v>
      </c>
      <c r="BC118" s="149">
        <f t="shared" si="15"/>
        <v>0.07692307692</v>
      </c>
      <c r="BD118" s="150">
        <f t="shared" si="16"/>
        <v>0</v>
      </c>
      <c r="BE118" s="151">
        <f t="shared" si="17"/>
        <v>1</v>
      </c>
      <c r="BF118" s="186" t="s">
        <v>168</v>
      </c>
      <c r="BG118" s="174"/>
      <c r="BH118" s="15"/>
      <c r="BI118" s="187"/>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f aca="true" t="shared" si="434" ref="CC118:CJ118">SUM(AM118)/(AM$303/1000)</f>
        <v>0</v>
      </c>
      <c r="CD118" s="155">
        <f t="shared" si="434"/>
        <v>0</v>
      </c>
      <c r="CE118" s="155">
        <f t="shared" si="434"/>
        <v>0</v>
      </c>
      <c r="CF118" s="155">
        <f t="shared" si="434"/>
        <v>0</v>
      </c>
      <c r="CG118" s="155">
        <f t="shared" si="434"/>
        <v>0</v>
      </c>
      <c r="CH118" s="155">
        <f t="shared" si="434"/>
        <v>0</v>
      </c>
      <c r="CI118" s="155">
        <f t="shared" si="434"/>
        <v>0</v>
      </c>
      <c r="CJ118" s="155">
        <f t="shared" si="434"/>
        <v>0</v>
      </c>
      <c r="CK118" s="155">
        <f aca="true" t="shared" si="435" ref="CK118:CL118">SUM(AU118)/(AU$302/1000)</f>
        <v>0</v>
      </c>
      <c r="CL118" s="155">
        <f t="shared" si="435"/>
        <v>0</v>
      </c>
      <c r="CM118" s="157"/>
      <c r="CN118" s="157"/>
      <c r="CO118" s="157"/>
      <c r="CP118" s="157"/>
      <c r="CQ118" s="157"/>
      <c r="CR118" s="157"/>
      <c r="CS118" s="157"/>
      <c r="CT118" s="157"/>
      <c r="CU118" s="157"/>
      <c r="CV118" s="157"/>
      <c r="CW118" s="157"/>
      <c r="CX118" s="157"/>
      <c r="CY118" s="157"/>
      <c r="CZ118" s="157"/>
      <c r="DA118" s="157"/>
      <c r="DB118" s="157"/>
      <c r="DC118" s="157"/>
      <c r="DD118" s="157"/>
      <c r="DE118" s="157">
        <f aca="true" t="shared" si="436" ref="DE118:DG118">AVERAGE(CB118:CD118)</f>
        <v>0</v>
      </c>
      <c r="DF118" s="157">
        <f t="shared" si="436"/>
        <v>0</v>
      </c>
      <c r="DG118" s="157">
        <f t="shared" si="436"/>
        <v>0</v>
      </c>
      <c r="DH118" s="157">
        <f t="shared" si="420"/>
        <v>0</v>
      </c>
      <c r="DI118" s="157">
        <f aca="true" t="shared" si="437" ref="DI118:DM118">AVERAGE(CF118:CH118)</f>
        <v>0</v>
      </c>
      <c r="DJ118" s="157">
        <f t="shared" si="437"/>
        <v>0</v>
      </c>
      <c r="DK118" s="157">
        <f t="shared" si="437"/>
        <v>0</v>
      </c>
      <c r="DL118" s="157">
        <f t="shared" si="437"/>
        <v>0</v>
      </c>
      <c r="DM118" s="157">
        <f t="shared" si="437"/>
        <v>0</v>
      </c>
      <c r="DN118" s="188" t="s">
        <v>168</v>
      </c>
      <c r="DO118" s="160"/>
      <c r="DP118" s="160"/>
      <c r="DQ118" s="161"/>
      <c r="DR118" s="259"/>
      <c r="DS118" s="259"/>
      <c r="DT118" s="259"/>
      <c r="DU118" s="259"/>
      <c r="DV118" s="259"/>
      <c r="DW118" s="259"/>
      <c r="DX118" s="259"/>
    </row>
    <row r="119" spans="1:128" ht="13.5" customHeight="1">
      <c r="A119" s="131">
        <v>1</v>
      </c>
      <c r="B119" s="229" t="s">
        <v>169</v>
      </c>
      <c r="C119" s="216">
        <v>1</v>
      </c>
      <c r="D119" s="216">
        <v>294</v>
      </c>
      <c r="E119" s="216">
        <v>162</v>
      </c>
      <c r="F119" s="216">
        <v>13</v>
      </c>
      <c r="G119" s="216">
        <v>4</v>
      </c>
      <c r="H119" s="216">
        <v>26</v>
      </c>
      <c r="I119" s="216">
        <v>39</v>
      </c>
      <c r="J119" s="216">
        <v>15</v>
      </c>
      <c r="K119" s="216">
        <v>11</v>
      </c>
      <c r="L119" s="216">
        <v>59</v>
      </c>
      <c r="M119" s="216">
        <v>26</v>
      </c>
      <c r="N119" s="216">
        <v>52</v>
      </c>
      <c r="O119" s="216">
        <v>75</v>
      </c>
      <c r="P119" s="216">
        <v>32</v>
      </c>
      <c r="Q119" s="216">
        <v>302</v>
      </c>
      <c r="R119" s="216">
        <v>39</v>
      </c>
      <c r="S119" s="217">
        <v>46</v>
      </c>
      <c r="T119" s="218">
        <v>69</v>
      </c>
      <c r="U119" s="218">
        <v>117</v>
      </c>
      <c r="V119" s="218">
        <v>119</v>
      </c>
      <c r="W119" s="218">
        <v>4</v>
      </c>
      <c r="X119" s="218">
        <v>5</v>
      </c>
      <c r="Y119" s="218">
        <v>11</v>
      </c>
      <c r="Z119" s="220">
        <v>1</v>
      </c>
      <c r="AA119" s="220">
        <v>48</v>
      </c>
      <c r="AB119" s="218">
        <v>36</v>
      </c>
      <c r="AC119" s="218">
        <v>6</v>
      </c>
      <c r="AD119" s="219">
        <v>34</v>
      </c>
      <c r="AE119" s="218">
        <v>12</v>
      </c>
      <c r="AF119" s="219">
        <v>39</v>
      </c>
      <c r="AG119" s="222">
        <v>17</v>
      </c>
      <c r="AH119" s="226">
        <v>111</v>
      </c>
      <c r="AI119" s="185">
        <v>84</v>
      </c>
      <c r="AJ119" s="185">
        <v>44</v>
      </c>
      <c r="AK119" s="185">
        <v>6</v>
      </c>
      <c r="AL119" s="225">
        <v>0</v>
      </c>
      <c r="AM119" s="185">
        <v>21</v>
      </c>
      <c r="AN119" s="185">
        <v>7</v>
      </c>
      <c r="AO119" s="228">
        <v>4</v>
      </c>
      <c r="AP119" s="230">
        <v>9</v>
      </c>
      <c r="AQ119" s="230">
        <v>17</v>
      </c>
      <c r="AR119" s="142">
        <v>7</v>
      </c>
      <c r="AS119" s="142">
        <v>3</v>
      </c>
      <c r="AT119" s="142">
        <v>16</v>
      </c>
      <c r="AU119" s="143">
        <v>7</v>
      </c>
      <c r="AV119" s="144">
        <v>14</v>
      </c>
      <c r="AW119" s="143"/>
      <c r="AX119" s="130">
        <f t="shared" si="0"/>
        <v>9</v>
      </c>
      <c r="AY119" s="145">
        <f t="shared" si="11"/>
        <v>9.1</v>
      </c>
      <c r="AZ119" s="146">
        <f t="shared" si="12"/>
        <v>0</v>
      </c>
      <c r="BA119" s="147">
        <f t="shared" si="13"/>
        <v>21</v>
      </c>
      <c r="BB119" s="148">
        <f t="shared" si="14"/>
        <v>44</v>
      </c>
      <c r="BC119" s="149">
        <f t="shared" si="15"/>
        <v>45.55555556</v>
      </c>
      <c r="BD119" s="150">
        <f t="shared" si="16"/>
        <v>0</v>
      </c>
      <c r="BE119" s="151">
        <f t="shared" si="17"/>
        <v>302</v>
      </c>
      <c r="BF119" s="231" t="s">
        <v>169</v>
      </c>
      <c r="BG119" s="276">
        <v>118</v>
      </c>
      <c r="BH119" s="15">
        <v>104</v>
      </c>
      <c r="BI119" s="155">
        <f aca="true" t="shared" si="438" ref="BI119:CJ119">SUM(S119)/(S$303/1000)</f>
        <v>50.85401581</v>
      </c>
      <c r="BJ119" s="155">
        <f t="shared" si="438"/>
        <v>65.4028436</v>
      </c>
      <c r="BK119" s="155">
        <f t="shared" si="438"/>
        <v>112.9343629</v>
      </c>
      <c r="BL119" s="155">
        <f t="shared" si="438"/>
        <v>112.0263591</v>
      </c>
      <c r="BM119" s="155">
        <f t="shared" si="438"/>
        <v>3.539823009</v>
      </c>
      <c r="BN119" s="155">
        <f t="shared" si="438"/>
        <v>4.460303301</v>
      </c>
      <c r="BO119" s="155">
        <f t="shared" si="438"/>
        <v>10.83743842</v>
      </c>
      <c r="BP119" s="155">
        <f t="shared" si="438"/>
        <v>0.9442870633</v>
      </c>
      <c r="BQ119" s="155">
        <f t="shared" si="438"/>
        <v>45.19774011</v>
      </c>
      <c r="BR119" s="155">
        <f t="shared" si="438"/>
        <v>33.01237964</v>
      </c>
      <c r="BS119" s="155">
        <f t="shared" si="438"/>
        <v>5.717008099</v>
      </c>
      <c r="BT119" s="155">
        <f t="shared" si="438"/>
        <v>35.32467532</v>
      </c>
      <c r="BU119" s="155">
        <f t="shared" si="438"/>
        <v>10.25641026</v>
      </c>
      <c r="BV119" s="155">
        <f t="shared" si="438"/>
        <v>30.57624461</v>
      </c>
      <c r="BW119" s="155">
        <f t="shared" si="438"/>
        <v>13.6765889</v>
      </c>
      <c r="BX119" s="155">
        <f t="shared" si="438"/>
        <v>86.01317319</v>
      </c>
      <c r="BY119" s="155">
        <f t="shared" si="438"/>
        <v>74.73309609</v>
      </c>
      <c r="BZ119" s="155">
        <f t="shared" si="438"/>
        <v>34.85148515</v>
      </c>
      <c r="CA119" s="155">
        <f t="shared" si="438"/>
        <v>4.9200492</v>
      </c>
      <c r="CB119" s="155">
        <f t="shared" si="438"/>
        <v>0</v>
      </c>
      <c r="CC119" s="155">
        <f t="shared" si="438"/>
        <v>15.46961326</v>
      </c>
      <c r="CD119" s="155">
        <f t="shared" si="438"/>
        <v>5.372217959</v>
      </c>
      <c r="CE119" s="155">
        <f t="shared" si="438"/>
        <v>2.982181466</v>
      </c>
      <c r="CF119" s="155">
        <f t="shared" si="438"/>
        <v>6.707407959</v>
      </c>
      <c r="CG119" s="155">
        <f t="shared" si="438"/>
        <v>12.52763449</v>
      </c>
      <c r="CH119" s="155">
        <f t="shared" si="438"/>
        <v>5.237560793</v>
      </c>
      <c r="CI119" s="155">
        <f t="shared" si="438"/>
        <v>2.268859898</v>
      </c>
      <c r="CJ119" s="155">
        <f t="shared" si="438"/>
        <v>12.06818525</v>
      </c>
      <c r="CK119" s="155">
        <f aca="true" t="shared" si="439" ref="CK119:CL119">SUM(AU119)/(AU$302/1000)</f>
        <v>4.647920056</v>
      </c>
      <c r="CL119" s="155">
        <f t="shared" si="439"/>
        <v>11.09218397</v>
      </c>
      <c r="CM119" s="157">
        <f aca="true" t="shared" si="440" ref="CM119:DG119">AVERAGE(BJ119:BL119)</f>
        <v>96.78785523</v>
      </c>
      <c r="CN119" s="157">
        <f t="shared" si="440"/>
        <v>76.16684836</v>
      </c>
      <c r="CO119" s="157">
        <f t="shared" si="440"/>
        <v>40.00882848</v>
      </c>
      <c r="CP119" s="157">
        <f t="shared" si="440"/>
        <v>6.279188244</v>
      </c>
      <c r="CQ119" s="157">
        <f t="shared" si="440"/>
        <v>5.414009596</v>
      </c>
      <c r="CR119" s="157">
        <f t="shared" si="440"/>
        <v>18.9931552</v>
      </c>
      <c r="CS119" s="157">
        <f t="shared" si="440"/>
        <v>26.38480227</v>
      </c>
      <c r="CT119" s="157">
        <f t="shared" si="440"/>
        <v>27.97570928</v>
      </c>
      <c r="CU119" s="157">
        <f t="shared" si="440"/>
        <v>24.68468769</v>
      </c>
      <c r="CV119" s="157">
        <f t="shared" si="440"/>
        <v>17.09936456</v>
      </c>
      <c r="CW119" s="157">
        <f t="shared" si="440"/>
        <v>25.38577673</v>
      </c>
      <c r="CX119" s="157">
        <f t="shared" si="440"/>
        <v>18.16974792</v>
      </c>
      <c r="CY119" s="157">
        <f t="shared" si="440"/>
        <v>43.42200223</v>
      </c>
      <c r="CZ119" s="157">
        <f t="shared" si="440"/>
        <v>58.14095272</v>
      </c>
      <c r="DA119" s="157">
        <f t="shared" si="440"/>
        <v>65.19925147</v>
      </c>
      <c r="DB119" s="157">
        <f t="shared" si="440"/>
        <v>38.16821014</v>
      </c>
      <c r="DC119" s="157">
        <f t="shared" si="440"/>
        <v>13.25717812</v>
      </c>
      <c r="DD119" s="157">
        <f t="shared" si="440"/>
        <v>6.796554153</v>
      </c>
      <c r="DE119" s="157">
        <f t="shared" si="440"/>
        <v>6.947277073</v>
      </c>
      <c r="DF119" s="157">
        <f t="shared" si="440"/>
        <v>7.941337561</v>
      </c>
      <c r="DG119" s="157">
        <f t="shared" si="440"/>
        <v>5.020602461</v>
      </c>
      <c r="DH119" s="157">
        <f t="shared" si="420"/>
        <v>5.020602461</v>
      </c>
      <c r="DI119" s="157">
        <f aca="true" t="shared" si="441" ref="DI119:DM119">AVERAGE(CF119:CH119)</f>
        <v>8.157534413</v>
      </c>
      <c r="DJ119" s="157">
        <f t="shared" si="441"/>
        <v>6.678018393</v>
      </c>
      <c r="DK119" s="157">
        <f t="shared" si="441"/>
        <v>6.524868646</v>
      </c>
      <c r="DL119" s="157">
        <f t="shared" si="441"/>
        <v>6.328321733</v>
      </c>
      <c r="DM119" s="157">
        <f t="shared" si="441"/>
        <v>9.269429758</v>
      </c>
      <c r="DN119" s="232" t="s">
        <v>169</v>
      </c>
      <c r="DO119" s="160">
        <v>60</v>
      </c>
      <c r="DP119" s="160">
        <v>43.666666666666664</v>
      </c>
      <c r="DQ119" s="277">
        <v>1.3740458015267176</v>
      </c>
      <c r="DR119" s="259"/>
      <c r="DS119" s="259"/>
      <c r="DT119" s="259"/>
      <c r="DU119" s="259"/>
      <c r="DV119" s="259"/>
      <c r="DW119" s="259"/>
      <c r="DX119" s="259"/>
    </row>
    <row r="120" spans="1:121" ht="13.5" customHeight="1">
      <c r="A120" s="131">
        <v>1</v>
      </c>
      <c r="B120" s="229" t="s">
        <v>170</v>
      </c>
      <c r="C120" s="216">
        <v>83</v>
      </c>
      <c r="D120" s="216">
        <v>232</v>
      </c>
      <c r="E120" s="216">
        <v>200</v>
      </c>
      <c r="F120" s="216">
        <v>39</v>
      </c>
      <c r="G120" s="216">
        <v>356</v>
      </c>
      <c r="H120" s="216">
        <v>48</v>
      </c>
      <c r="I120" s="216">
        <v>79</v>
      </c>
      <c r="J120" s="216">
        <v>170</v>
      </c>
      <c r="K120" s="216">
        <v>148</v>
      </c>
      <c r="L120" s="216">
        <v>109</v>
      </c>
      <c r="M120" s="216">
        <v>142</v>
      </c>
      <c r="N120" s="216">
        <v>156</v>
      </c>
      <c r="O120" s="216">
        <v>141</v>
      </c>
      <c r="P120" s="216">
        <v>58</v>
      </c>
      <c r="Q120" s="216">
        <v>536</v>
      </c>
      <c r="R120" s="216">
        <v>157</v>
      </c>
      <c r="S120" s="217">
        <v>616</v>
      </c>
      <c r="T120" s="218">
        <v>808</v>
      </c>
      <c r="U120" s="218">
        <v>601</v>
      </c>
      <c r="V120" s="218">
        <v>326</v>
      </c>
      <c r="W120" s="218">
        <v>425</v>
      </c>
      <c r="X120" s="218">
        <v>650</v>
      </c>
      <c r="Y120" s="218">
        <v>580</v>
      </c>
      <c r="Z120" s="220">
        <v>366</v>
      </c>
      <c r="AA120" s="220">
        <v>548</v>
      </c>
      <c r="AB120" s="218">
        <v>511</v>
      </c>
      <c r="AC120" s="218">
        <v>795</v>
      </c>
      <c r="AD120" s="219">
        <v>530</v>
      </c>
      <c r="AE120" s="218">
        <v>311</v>
      </c>
      <c r="AF120" s="219">
        <v>476</v>
      </c>
      <c r="AG120" s="222">
        <v>470</v>
      </c>
      <c r="AH120" s="223">
        <v>354</v>
      </c>
      <c r="AI120" s="185">
        <v>411</v>
      </c>
      <c r="AJ120" s="185">
        <v>327</v>
      </c>
      <c r="AK120" s="185">
        <v>404</v>
      </c>
      <c r="AL120" s="228">
        <v>190</v>
      </c>
      <c r="AM120" s="228">
        <v>273</v>
      </c>
      <c r="AN120" s="228">
        <v>347</v>
      </c>
      <c r="AO120" s="185">
        <v>300</v>
      </c>
      <c r="AP120" s="225">
        <v>260</v>
      </c>
      <c r="AQ120" s="225">
        <v>87</v>
      </c>
      <c r="AR120" s="142">
        <v>201</v>
      </c>
      <c r="AS120" s="142">
        <v>97</v>
      </c>
      <c r="AT120" s="11">
        <v>100</v>
      </c>
      <c r="AU120" s="143">
        <v>78</v>
      </c>
      <c r="AV120" s="144">
        <v>56</v>
      </c>
      <c r="AW120" s="143"/>
      <c r="AX120" s="130">
        <f t="shared" si="0"/>
        <v>10</v>
      </c>
      <c r="AY120" s="145">
        <f t="shared" si="11"/>
        <v>193.3</v>
      </c>
      <c r="AZ120" s="146">
        <f t="shared" si="12"/>
        <v>78</v>
      </c>
      <c r="BA120" s="147">
        <f t="shared" si="13"/>
        <v>347</v>
      </c>
      <c r="BB120" s="148">
        <f t="shared" si="14"/>
        <v>45</v>
      </c>
      <c r="BC120" s="149">
        <f t="shared" si="15"/>
        <v>313.2444444</v>
      </c>
      <c r="BD120" s="150">
        <f t="shared" si="16"/>
        <v>39</v>
      </c>
      <c r="BE120" s="151">
        <f t="shared" si="17"/>
        <v>808</v>
      </c>
      <c r="BF120" s="231" t="s">
        <v>170</v>
      </c>
      <c r="BG120" s="174">
        <v>49</v>
      </c>
      <c r="BH120" s="15">
        <v>59</v>
      </c>
      <c r="BI120" s="187">
        <f aca="true" t="shared" si="442" ref="BI120:CJ120">SUM(S120)/(S$303/1000)</f>
        <v>681.001603</v>
      </c>
      <c r="BJ120" s="155">
        <f t="shared" si="442"/>
        <v>765.8767773</v>
      </c>
      <c r="BK120" s="155">
        <f t="shared" si="442"/>
        <v>580.1158301</v>
      </c>
      <c r="BL120" s="155">
        <f t="shared" si="442"/>
        <v>306.8957402</v>
      </c>
      <c r="BM120" s="155">
        <f t="shared" si="442"/>
        <v>376.1061947</v>
      </c>
      <c r="BN120" s="155">
        <f t="shared" si="442"/>
        <v>579.8394291</v>
      </c>
      <c r="BO120" s="155">
        <f t="shared" si="442"/>
        <v>571.4285714</v>
      </c>
      <c r="BP120" s="155">
        <f t="shared" si="442"/>
        <v>345.6090652</v>
      </c>
      <c r="BQ120" s="155">
        <f t="shared" si="442"/>
        <v>516.007533</v>
      </c>
      <c r="BR120" s="155">
        <f t="shared" si="442"/>
        <v>468.5923888</v>
      </c>
      <c r="BS120" s="155">
        <f t="shared" si="442"/>
        <v>757.5035731</v>
      </c>
      <c r="BT120" s="155">
        <f t="shared" si="442"/>
        <v>550.6493506</v>
      </c>
      <c r="BU120" s="155">
        <f t="shared" si="442"/>
        <v>265.8119658</v>
      </c>
      <c r="BV120" s="155">
        <f t="shared" si="442"/>
        <v>373.1869855</v>
      </c>
      <c r="BW120" s="155">
        <f t="shared" si="442"/>
        <v>378.1174578</v>
      </c>
      <c r="BX120" s="155">
        <f t="shared" si="442"/>
        <v>274.3122821</v>
      </c>
      <c r="BY120" s="155">
        <f t="shared" si="442"/>
        <v>365.658363</v>
      </c>
      <c r="BZ120" s="155">
        <f t="shared" si="442"/>
        <v>259.009901</v>
      </c>
      <c r="CA120" s="155">
        <f t="shared" si="442"/>
        <v>331.2833128</v>
      </c>
      <c r="CB120" s="155">
        <f t="shared" si="442"/>
        <v>153.4733441</v>
      </c>
      <c r="CC120" s="155">
        <f t="shared" si="442"/>
        <v>201.1049724</v>
      </c>
      <c r="CD120" s="155">
        <f t="shared" si="442"/>
        <v>266.3085188</v>
      </c>
      <c r="CE120" s="155">
        <f t="shared" si="442"/>
        <v>223.6636099</v>
      </c>
      <c r="CF120" s="155">
        <f t="shared" si="442"/>
        <v>193.7695633</v>
      </c>
      <c r="CG120" s="155">
        <f t="shared" si="442"/>
        <v>64.11201179</v>
      </c>
      <c r="CH120" s="155">
        <f t="shared" si="442"/>
        <v>150.3928171</v>
      </c>
      <c r="CI120" s="155">
        <f t="shared" si="442"/>
        <v>73.35980337</v>
      </c>
      <c r="CJ120" s="155">
        <f t="shared" si="442"/>
        <v>75.42615779</v>
      </c>
      <c r="CK120" s="155">
        <f aca="true" t="shared" si="443" ref="CK120:CL120">SUM(AU120)/(AU$302/1000)</f>
        <v>51.79110919</v>
      </c>
      <c r="CL120" s="155">
        <f t="shared" si="443"/>
        <v>44.36873589</v>
      </c>
      <c r="CM120" s="157">
        <f aca="true" t="shared" si="444" ref="CM120:DG120">AVERAGE(BJ120:BL120)</f>
        <v>550.9627825</v>
      </c>
      <c r="CN120" s="157">
        <f t="shared" si="444"/>
        <v>421.039255</v>
      </c>
      <c r="CO120" s="157">
        <f t="shared" si="444"/>
        <v>420.9471213</v>
      </c>
      <c r="CP120" s="157">
        <f t="shared" si="444"/>
        <v>509.1247317</v>
      </c>
      <c r="CQ120" s="157">
        <f t="shared" si="444"/>
        <v>498.9590219</v>
      </c>
      <c r="CR120" s="157">
        <f t="shared" si="444"/>
        <v>477.6817232</v>
      </c>
      <c r="CS120" s="157">
        <f t="shared" si="444"/>
        <v>443.4029956</v>
      </c>
      <c r="CT120" s="157">
        <f t="shared" si="444"/>
        <v>580.701165</v>
      </c>
      <c r="CU120" s="157">
        <f t="shared" si="444"/>
        <v>592.2484375</v>
      </c>
      <c r="CV120" s="157">
        <f t="shared" si="444"/>
        <v>524.6549632</v>
      </c>
      <c r="CW120" s="157">
        <f t="shared" si="444"/>
        <v>396.549434</v>
      </c>
      <c r="CX120" s="157">
        <f t="shared" si="444"/>
        <v>339.038803</v>
      </c>
      <c r="CY120" s="157">
        <f t="shared" si="444"/>
        <v>341.8722418</v>
      </c>
      <c r="CZ120" s="157">
        <f t="shared" si="444"/>
        <v>339.3627009</v>
      </c>
      <c r="DA120" s="157">
        <f t="shared" si="444"/>
        <v>299.660182</v>
      </c>
      <c r="DB120" s="157">
        <f t="shared" si="444"/>
        <v>318.6505256</v>
      </c>
      <c r="DC120" s="157">
        <f t="shared" si="444"/>
        <v>247.922186</v>
      </c>
      <c r="DD120" s="157">
        <f t="shared" si="444"/>
        <v>228.6205431</v>
      </c>
      <c r="DE120" s="157">
        <f t="shared" si="444"/>
        <v>206.9622784</v>
      </c>
      <c r="DF120" s="157">
        <f t="shared" si="444"/>
        <v>230.3590337</v>
      </c>
      <c r="DG120" s="157">
        <f t="shared" si="444"/>
        <v>227.9138973</v>
      </c>
      <c r="DH120" s="157">
        <f t="shared" si="420"/>
        <v>227.9138973</v>
      </c>
      <c r="DI120" s="157">
        <f aca="true" t="shared" si="445" ref="DI120:DM120">AVERAGE(CF120:CH120)</f>
        <v>136.091464</v>
      </c>
      <c r="DJ120" s="157">
        <f t="shared" si="445"/>
        <v>95.95487741</v>
      </c>
      <c r="DK120" s="157">
        <f t="shared" si="445"/>
        <v>99.72625941</v>
      </c>
      <c r="DL120" s="157">
        <f t="shared" si="445"/>
        <v>66.85902345</v>
      </c>
      <c r="DM120" s="157">
        <f t="shared" si="445"/>
        <v>57.19533429</v>
      </c>
      <c r="DN120" s="232" t="s">
        <v>170</v>
      </c>
      <c r="DO120" s="160">
        <v>571</v>
      </c>
      <c r="DP120" s="160">
        <v>359.3333333333333</v>
      </c>
      <c r="DQ120" s="161">
        <v>1.5890538033395176</v>
      </c>
    </row>
    <row r="121" spans="1:128" ht="13.5" customHeight="1">
      <c r="A121" s="131">
        <v>1</v>
      </c>
      <c r="B121" s="229" t="s">
        <v>171</v>
      </c>
      <c r="C121" s="216">
        <v>377</v>
      </c>
      <c r="D121" s="216">
        <v>506</v>
      </c>
      <c r="E121" s="216">
        <v>292</v>
      </c>
      <c r="F121" s="216">
        <v>122</v>
      </c>
      <c r="G121" s="216">
        <v>319</v>
      </c>
      <c r="H121" s="216">
        <v>231</v>
      </c>
      <c r="I121" s="216">
        <v>164</v>
      </c>
      <c r="J121" s="216">
        <v>368</v>
      </c>
      <c r="K121" s="216">
        <v>266</v>
      </c>
      <c r="L121" s="216">
        <v>291</v>
      </c>
      <c r="M121" s="216">
        <v>231</v>
      </c>
      <c r="N121" s="216">
        <v>287</v>
      </c>
      <c r="O121" s="216">
        <v>303</v>
      </c>
      <c r="P121" s="216">
        <v>260</v>
      </c>
      <c r="Q121" s="216">
        <v>1194</v>
      </c>
      <c r="R121" s="216">
        <v>663</v>
      </c>
      <c r="S121" s="217">
        <v>872</v>
      </c>
      <c r="T121" s="218">
        <v>930</v>
      </c>
      <c r="U121" s="218">
        <v>1043</v>
      </c>
      <c r="V121" s="218">
        <v>1139</v>
      </c>
      <c r="W121" s="218">
        <v>1229</v>
      </c>
      <c r="X121" s="218">
        <v>1030</v>
      </c>
      <c r="Y121" s="218">
        <v>794</v>
      </c>
      <c r="Z121" s="220">
        <v>842</v>
      </c>
      <c r="AA121" s="220">
        <v>914</v>
      </c>
      <c r="AB121" s="218">
        <v>532</v>
      </c>
      <c r="AC121" s="218">
        <v>1096</v>
      </c>
      <c r="AD121" s="219">
        <v>951</v>
      </c>
      <c r="AE121" s="218">
        <v>914</v>
      </c>
      <c r="AF121" s="219">
        <v>657</v>
      </c>
      <c r="AG121" s="222">
        <v>589</v>
      </c>
      <c r="AH121" s="226">
        <v>711</v>
      </c>
      <c r="AI121" s="185">
        <v>975</v>
      </c>
      <c r="AJ121" s="185">
        <v>658</v>
      </c>
      <c r="AK121" s="185">
        <v>742</v>
      </c>
      <c r="AL121" s="228">
        <v>413</v>
      </c>
      <c r="AM121" s="228">
        <v>808</v>
      </c>
      <c r="AN121" s="228">
        <v>421</v>
      </c>
      <c r="AO121" s="228">
        <v>660</v>
      </c>
      <c r="AP121" s="230">
        <v>752</v>
      </c>
      <c r="AQ121" s="230">
        <v>437</v>
      </c>
      <c r="AR121" s="142">
        <v>687</v>
      </c>
      <c r="AS121" s="142">
        <v>490</v>
      </c>
      <c r="AT121" s="142">
        <v>433</v>
      </c>
      <c r="AU121" s="143">
        <v>573</v>
      </c>
      <c r="AV121" s="144">
        <v>531</v>
      </c>
      <c r="AW121" s="143"/>
      <c r="AX121" s="130">
        <f t="shared" si="0"/>
        <v>10</v>
      </c>
      <c r="AY121" s="145">
        <f t="shared" si="11"/>
        <v>567.4</v>
      </c>
      <c r="AZ121" s="146">
        <f t="shared" si="12"/>
        <v>413</v>
      </c>
      <c r="BA121" s="147">
        <f t="shared" si="13"/>
        <v>808</v>
      </c>
      <c r="BB121" s="148">
        <f t="shared" si="14"/>
        <v>45</v>
      </c>
      <c r="BC121" s="149">
        <f t="shared" si="15"/>
        <v>625.9111111</v>
      </c>
      <c r="BD121" s="150">
        <f t="shared" si="16"/>
        <v>122</v>
      </c>
      <c r="BE121" s="151">
        <f t="shared" si="17"/>
        <v>1229</v>
      </c>
      <c r="BF121" s="231" t="s">
        <v>171</v>
      </c>
      <c r="BG121" s="174">
        <v>33</v>
      </c>
      <c r="BH121" s="15">
        <v>35</v>
      </c>
      <c r="BI121" s="187">
        <f aca="true" t="shared" si="446" ref="BI121:CJ121">SUM(S121)/(S$303/1000)</f>
        <v>964.0152562</v>
      </c>
      <c r="BJ121" s="155">
        <f t="shared" si="446"/>
        <v>881.5165877</v>
      </c>
      <c r="BK121" s="155">
        <f t="shared" si="446"/>
        <v>1006.756757</v>
      </c>
      <c r="BL121" s="155">
        <f t="shared" si="446"/>
        <v>1072.252295</v>
      </c>
      <c r="BM121" s="155">
        <f t="shared" si="446"/>
        <v>1087.610619</v>
      </c>
      <c r="BN121" s="155">
        <f t="shared" si="446"/>
        <v>918.8224799</v>
      </c>
      <c r="BO121" s="155">
        <f t="shared" si="446"/>
        <v>782.2660099</v>
      </c>
      <c r="BP121" s="155">
        <f t="shared" si="446"/>
        <v>795.0897073</v>
      </c>
      <c r="BQ121" s="155">
        <f t="shared" si="446"/>
        <v>860.6403013</v>
      </c>
      <c r="BR121" s="155">
        <f t="shared" si="446"/>
        <v>487.8496103</v>
      </c>
      <c r="BS121" s="155">
        <f t="shared" si="446"/>
        <v>1044.306813</v>
      </c>
      <c r="BT121" s="155">
        <f t="shared" si="446"/>
        <v>988.0519481</v>
      </c>
      <c r="BU121" s="155">
        <f t="shared" si="446"/>
        <v>781.1965812</v>
      </c>
      <c r="BV121" s="155">
        <f t="shared" si="446"/>
        <v>515.0921207</v>
      </c>
      <c r="BW121" s="155">
        <f t="shared" si="446"/>
        <v>473.85358</v>
      </c>
      <c r="BX121" s="155">
        <f t="shared" si="446"/>
        <v>550.9492445</v>
      </c>
      <c r="BY121" s="155">
        <f t="shared" si="446"/>
        <v>867.4377224</v>
      </c>
      <c r="BZ121" s="155">
        <f t="shared" si="446"/>
        <v>521.1881188</v>
      </c>
      <c r="CA121" s="155">
        <f t="shared" si="446"/>
        <v>608.4460845</v>
      </c>
      <c r="CB121" s="155">
        <f t="shared" si="446"/>
        <v>333.6025848</v>
      </c>
      <c r="CC121" s="155">
        <f t="shared" si="446"/>
        <v>595.2117864</v>
      </c>
      <c r="CD121" s="155">
        <f t="shared" si="446"/>
        <v>323.1005372</v>
      </c>
      <c r="CE121" s="155">
        <f t="shared" si="446"/>
        <v>492.0599418</v>
      </c>
      <c r="CF121" s="155">
        <f t="shared" si="446"/>
        <v>560.4411984</v>
      </c>
      <c r="CG121" s="155">
        <f t="shared" si="446"/>
        <v>322.0338983</v>
      </c>
      <c r="CH121" s="155">
        <f t="shared" si="446"/>
        <v>514.0291807</v>
      </c>
      <c r="CI121" s="155">
        <f t="shared" si="446"/>
        <v>370.58045</v>
      </c>
      <c r="CJ121" s="155">
        <f t="shared" si="446"/>
        <v>326.5952632</v>
      </c>
      <c r="CK121" s="155">
        <f aca="true" t="shared" si="447" ref="CK121:CL121">SUM(AU121)/(AU$302/1000)</f>
        <v>380.465456</v>
      </c>
      <c r="CL121" s="155">
        <f t="shared" si="447"/>
        <v>420.7106921</v>
      </c>
      <c r="CM121" s="73">
        <f aca="true" t="shared" si="448" ref="CM121:DG121">AVERAGE(BJ121:BL121)</f>
        <v>986.8418797</v>
      </c>
      <c r="CN121" s="73">
        <f t="shared" si="448"/>
        <v>1055.53989</v>
      </c>
      <c r="CO121" s="73">
        <f t="shared" si="448"/>
        <v>1026.228465</v>
      </c>
      <c r="CP121" s="73">
        <f t="shared" si="448"/>
        <v>929.5663697</v>
      </c>
      <c r="CQ121" s="73">
        <f t="shared" si="448"/>
        <v>832.059399</v>
      </c>
      <c r="CR121" s="73">
        <f t="shared" si="448"/>
        <v>812.6653395</v>
      </c>
      <c r="CS121" s="73">
        <f t="shared" si="448"/>
        <v>714.5265396</v>
      </c>
      <c r="CT121" s="73">
        <f t="shared" si="448"/>
        <v>797.5989081</v>
      </c>
      <c r="CU121" s="73">
        <f t="shared" si="448"/>
        <v>840.069457</v>
      </c>
      <c r="CV121" s="73">
        <f t="shared" si="448"/>
        <v>937.8517807</v>
      </c>
      <c r="CW121" s="73">
        <f t="shared" si="448"/>
        <v>761.4468833</v>
      </c>
      <c r="CX121" s="73">
        <f t="shared" si="448"/>
        <v>590.0474273</v>
      </c>
      <c r="CY121" s="73">
        <f t="shared" si="448"/>
        <v>513.2983151</v>
      </c>
      <c r="CZ121" s="73">
        <f t="shared" si="448"/>
        <v>630.746849</v>
      </c>
      <c r="DA121" s="73">
        <f t="shared" si="448"/>
        <v>646.5250286</v>
      </c>
      <c r="DB121" s="73">
        <f t="shared" si="448"/>
        <v>665.6906419</v>
      </c>
      <c r="DC121" s="157">
        <f t="shared" si="448"/>
        <v>487.745596</v>
      </c>
      <c r="DD121" s="157">
        <f t="shared" si="448"/>
        <v>512.4201519</v>
      </c>
      <c r="DE121" s="157">
        <f t="shared" si="448"/>
        <v>417.3049695</v>
      </c>
      <c r="DF121" s="157">
        <f t="shared" si="448"/>
        <v>470.1240885</v>
      </c>
      <c r="DG121" s="157">
        <f t="shared" si="448"/>
        <v>458.5338925</v>
      </c>
      <c r="DH121" s="157">
        <f t="shared" si="420"/>
        <v>458.5338925</v>
      </c>
      <c r="DI121" s="157">
        <f aca="true" t="shared" si="449" ref="DI121:DM121">AVERAGE(CF121:CH121)</f>
        <v>465.5014258</v>
      </c>
      <c r="DJ121" s="157">
        <f t="shared" si="449"/>
        <v>402.2145097</v>
      </c>
      <c r="DK121" s="157">
        <f t="shared" si="449"/>
        <v>403.7349646</v>
      </c>
      <c r="DL121" s="157">
        <f t="shared" si="449"/>
        <v>359.2137231</v>
      </c>
      <c r="DM121" s="157">
        <f t="shared" si="449"/>
        <v>375.9238038</v>
      </c>
      <c r="DN121" s="232" t="s">
        <v>171</v>
      </c>
      <c r="DO121" s="160">
        <v>1040.5</v>
      </c>
      <c r="DP121" s="160">
        <v>681.3333333333334</v>
      </c>
      <c r="DQ121" s="161">
        <v>1.5271526418786692</v>
      </c>
      <c r="DR121" s="259"/>
      <c r="DS121" s="259"/>
      <c r="DT121" s="259"/>
      <c r="DU121" s="259"/>
      <c r="DV121" s="259"/>
      <c r="DW121" s="259"/>
      <c r="DX121" s="259"/>
    </row>
    <row r="122" spans="1:121" ht="13.5" customHeight="1">
      <c r="A122" s="131">
        <v>1</v>
      </c>
      <c r="B122" s="193" t="s">
        <v>172</v>
      </c>
      <c r="C122" s="216"/>
      <c r="D122" s="216"/>
      <c r="E122" s="216"/>
      <c r="F122" s="216">
        <v>1</v>
      </c>
      <c r="G122" s="216"/>
      <c r="H122" s="216"/>
      <c r="I122" s="216"/>
      <c r="J122" s="216"/>
      <c r="K122" s="216"/>
      <c r="L122" s="216"/>
      <c r="M122" s="216"/>
      <c r="N122" s="216"/>
      <c r="O122" s="216"/>
      <c r="P122" s="216"/>
      <c r="Q122" s="216"/>
      <c r="R122" s="216"/>
      <c r="S122" s="217"/>
      <c r="T122" s="218"/>
      <c r="U122" s="218"/>
      <c r="V122" s="218"/>
      <c r="W122" s="218"/>
      <c r="X122" s="218"/>
      <c r="Y122" s="218"/>
      <c r="Z122" s="220"/>
      <c r="AA122" s="220"/>
      <c r="AB122" s="218"/>
      <c r="AC122" s="218"/>
      <c r="AD122" s="219"/>
      <c r="AE122" s="218"/>
      <c r="AF122" s="219"/>
      <c r="AG122" s="225">
        <v>0</v>
      </c>
      <c r="AH122" s="225">
        <v>0</v>
      </c>
      <c r="AI122" s="225">
        <v>0</v>
      </c>
      <c r="AJ122" s="225">
        <v>0</v>
      </c>
      <c r="AK122" s="225">
        <v>0</v>
      </c>
      <c r="AL122" s="225">
        <v>0</v>
      </c>
      <c r="AM122" s="225">
        <v>0</v>
      </c>
      <c r="AN122" s="225">
        <v>0</v>
      </c>
      <c r="AO122" s="225">
        <v>0</v>
      </c>
      <c r="AP122" s="225">
        <v>0</v>
      </c>
      <c r="AQ122" s="225">
        <v>0</v>
      </c>
      <c r="AR122" s="142"/>
      <c r="AS122" s="142"/>
      <c r="AT122" s="142"/>
      <c r="AU122" s="143">
        <v>0</v>
      </c>
      <c r="AV122" s="144">
        <v>0</v>
      </c>
      <c r="AW122" s="143"/>
      <c r="AX122" s="130">
        <f t="shared" si="0"/>
        <v>0</v>
      </c>
      <c r="AY122" s="145">
        <f t="shared" si="11"/>
        <v>0</v>
      </c>
      <c r="AZ122" s="146">
        <f t="shared" si="12"/>
        <v>0</v>
      </c>
      <c r="BA122" s="147">
        <f t="shared" si="13"/>
        <v>0</v>
      </c>
      <c r="BB122" s="148">
        <f t="shared" si="14"/>
        <v>1</v>
      </c>
      <c r="BC122" s="149">
        <f t="shared" si="15"/>
        <v>0.07692307692</v>
      </c>
      <c r="BD122" s="150">
        <f t="shared" si="16"/>
        <v>0</v>
      </c>
      <c r="BE122" s="151">
        <f t="shared" si="17"/>
        <v>1</v>
      </c>
      <c r="BF122" s="194" t="s">
        <v>172</v>
      </c>
      <c r="BG122" s="174"/>
      <c r="BH122" s="15"/>
      <c r="BI122" s="187">
        <f aca="true" t="shared" si="450" ref="BI122:BX122">SUM(S122)/(S$303/1000)</f>
        <v>0</v>
      </c>
      <c r="BJ122" s="155">
        <f t="shared" si="450"/>
        <v>0</v>
      </c>
      <c r="BK122" s="155">
        <f t="shared" si="450"/>
        <v>0</v>
      </c>
      <c r="BL122" s="155">
        <f t="shared" si="450"/>
        <v>0</v>
      </c>
      <c r="BM122" s="155">
        <f t="shared" si="450"/>
        <v>0</v>
      </c>
      <c r="BN122" s="155">
        <f t="shared" si="450"/>
        <v>0</v>
      </c>
      <c r="BO122" s="155">
        <f t="shared" si="450"/>
        <v>0</v>
      </c>
      <c r="BP122" s="155">
        <f t="shared" si="450"/>
        <v>0</v>
      </c>
      <c r="BQ122" s="155">
        <f t="shared" si="450"/>
        <v>0</v>
      </c>
      <c r="BR122" s="155">
        <f t="shared" si="450"/>
        <v>0</v>
      </c>
      <c r="BS122" s="155">
        <f t="shared" si="450"/>
        <v>0</v>
      </c>
      <c r="BT122" s="155">
        <f t="shared" si="450"/>
        <v>0</v>
      </c>
      <c r="BU122" s="155">
        <f t="shared" si="450"/>
        <v>0</v>
      </c>
      <c r="BV122" s="155">
        <f t="shared" si="450"/>
        <v>0</v>
      </c>
      <c r="BW122" s="155">
        <f t="shared" si="450"/>
        <v>0</v>
      </c>
      <c r="BX122" s="155">
        <f t="shared" si="450"/>
        <v>0</v>
      </c>
      <c r="BY122" s="155">
        <f>SUM(AI122)/(AI$301/1000)</f>
        <v>0</v>
      </c>
      <c r="BZ122" s="155">
        <f aca="true" t="shared" si="451" ref="BZ122:CJ122">SUM(AJ122)/(AJ$303/1000)</f>
        <v>0</v>
      </c>
      <c r="CA122" s="155">
        <f t="shared" si="451"/>
        <v>0</v>
      </c>
      <c r="CB122" s="155">
        <f t="shared" si="451"/>
        <v>0</v>
      </c>
      <c r="CC122" s="155">
        <f t="shared" si="451"/>
        <v>0</v>
      </c>
      <c r="CD122" s="155">
        <f t="shared" si="451"/>
        <v>0</v>
      </c>
      <c r="CE122" s="155">
        <f t="shared" si="451"/>
        <v>0</v>
      </c>
      <c r="CF122" s="155">
        <f t="shared" si="451"/>
        <v>0</v>
      </c>
      <c r="CG122" s="155">
        <f t="shared" si="451"/>
        <v>0</v>
      </c>
      <c r="CH122" s="155">
        <f t="shared" si="451"/>
        <v>0</v>
      </c>
      <c r="CI122" s="155">
        <f t="shared" si="451"/>
        <v>0</v>
      </c>
      <c r="CJ122" s="155">
        <f t="shared" si="451"/>
        <v>0</v>
      </c>
      <c r="CK122" s="155">
        <f aca="true" t="shared" si="452" ref="CK122:CL122">SUM(AU122)/(AU$302/1000)</f>
        <v>0</v>
      </c>
      <c r="CL122" s="155">
        <f t="shared" si="452"/>
        <v>0</v>
      </c>
      <c r="CM122" s="158">
        <f aca="true" t="shared" si="453" ref="CM122:DG122">AVERAGE(BJ122:BL122)</f>
        <v>0</v>
      </c>
      <c r="CN122" s="157">
        <f t="shared" si="453"/>
        <v>0</v>
      </c>
      <c r="CO122" s="157">
        <f t="shared" si="453"/>
        <v>0</v>
      </c>
      <c r="CP122" s="157">
        <f t="shared" si="453"/>
        <v>0</v>
      </c>
      <c r="CQ122" s="157">
        <f t="shared" si="453"/>
        <v>0</v>
      </c>
      <c r="CR122" s="157">
        <f t="shared" si="453"/>
        <v>0</v>
      </c>
      <c r="CS122" s="157">
        <f t="shared" si="453"/>
        <v>0</v>
      </c>
      <c r="CT122" s="157">
        <f t="shared" si="453"/>
        <v>0</v>
      </c>
      <c r="CU122" s="157">
        <f t="shared" si="453"/>
        <v>0</v>
      </c>
      <c r="CV122" s="157">
        <f t="shared" si="453"/>
        <v>0</v>
      </c>
      <c r="CW122" s="157">
        <f t="shared" si="453"/>
        <v>0</v>
      </c>
      <c r="CX122" s="157">
        <f t="shared" si="453"/>
        <v>0</v>
      </c>
      <c r="CY122" s="157">
        <f t="shared" si="453"/>
        <v>0</v>
      </c>
      <c r="CZ122" s="157">
        <f t="shared" si="453"/>
        <v>0</v>
      </c>
      <c r="DA122" s="157">
        <f t="shared" si="453"/>
        <v>0</v>
      </c>
      <c r="DB122" s="157">
        <f t="shared" si="453"/>
        <v>0</v>
      </c>
      <c r="DC122" s="157">
        <f t="shared" si="453"/>
        <v>0</v>
      </c>
      <c r="DD122" s="157">
        <f t="shared" si="453"/>
        <v>0</v>
      </c>
      <c r="DE122" s="157">
        <f t="shared" si="453"/>
        <v>0</v>
      </c>
      <c r="DF122" s="157">
        <f t="shared" si="453"/>
        <v>0</v>
      </c>
      <c r="DG122" s="157">
        <f t="shared" si="453"/>
        <v>0</v>
      </c>
      <c r="DH122" s="157">
        <f t="shared" si="420"/>
        <v>0</v>
      </c>
      <c r="DI122" s="157">
        <f aca="true" t="shared" si="454" ref="DI122:DM122">AVERAGE(CF122:CH122)</f>
        <v>0</v>
      </c>
      <c r="DJ122" s="157">
        <f t="shared" si="454"/>
        <v>0</v>
      </c>
      <c r="DK122" s="157">
        <f t="shared" si="454"/>
        <v>0</v>
      </c>
      <c r="DL122" s="157">
        <f t="shared" si="454"/>
        <v>0</v>
      </c>
      <c r="DM122" s="157">
        <f t="shared" si="454"/>
        <v>0</v>
      </c>
      <c r="DN122" s="195" t="s">
        <v>172</v>
      </c>
      <c r="DO122" s="160"/>
      <c r="DP122" s="160"/>
      <c r="DQ122" s="161"/>
    </row>
    <row r="123" spans="1:121" ht="13.5" customHeight="1">
      <c r="A123" s="131">
        <v>1</v>
      </c>
      <c r="B123" s="229" t="s">
        <v>173</v>
      </c>
      <c r="C123" s="216"/>
      <c r="D123" s="216"/>
      <c r="E123" s="216"/>
      <c r="F123" s="216"/>
      <c r="G123" s="216"/>
      <c r="H123" s="216"/>
      <c r="I123" s="216"/>
      <c r="J123" s="216"/>
      <c r="K123" s="216"/>
      <c r="L123" s="216"/>
      <c r="M123" s="216"/>
      <c r="N123" s="216"/>
      <c r="O123" s="216"/>
      <c r="P123" s="216"/>
      <c r="Q123" s="216"/>
      <c r="R123" s="216"/>
      <c r="S123" s="217"/>
      <c r="T123" s="218"/>
      <c r="U123" s="218"/>
      <c r="V123" s="218"/>
      <c r="W123" s="218"/>
      <c r="X123" s="218"/>
      <c r="Y123" s="218"/>
      <c r="Z123" s="220"/>
      <c r="AA123" s="220"/>
      <c r="AB123" s="218"/>
      <c r="AC123" s="218">
        <v>1</v>
      </c>
      <c r="AD123" s="219"/>
      <c r="AE123" s="218"/>
      <c r="AF123" s="219"/>
      <c r="AG123" s="225">
        <v>0</v>
      </c>
      <c r="AH123" s="225">
        <v>0</v>
      </c>
      <c r="AI123" s="225">
        <v>0</v>
      </c>
      <c r="AJ123" s="225">
        <v>0</v>
      </c>
      <c r="AK123" s="185">
        <v>1</v>
      </c>
      <c r="AL123" s="228">
        <v>1</v>
      </c>
      <c r="AM123" s="225">
        <v>0</v>
      </c>
      <c r="AN123" s="225">
        <v>0</v>
      </c>
      <c r="AO123" s="225">
        <v>0</v>
      </c>
      <c r="AP123" s="225">
        <v>0</v>
      </c>
      <c r="AQ123" s="225">
        <v>0</v>
      </c>
      <c r="AR123" s="142"/>
      <c r="AS123" s="142"/>
      <c r="AT123" s="142"/>
      <c r="AU123" s="143">
        <v>0</v>
      </c>
      <c r="AV123" s="144">
        <v>0</v>
      </c>
      <c r="AW123" s="143"/>
      <c r="AX123" s="130">
        <f t="shared" si="0"/>
        <v>1</v>
      </c>
      <c r="AY123" s="145">
        <f t="shared" si="11"/>
        <v>0.1428571429</v>
      </c>
      <c r="AZ123" s="146">
        <f t="shared" si="12"/>
        <v>0</v>
      </c>
      <c r="BA123" s="147">
        <f t="shared" si="13"/>
        <v>1</v>
      </c>
      <c r="BB123" s="148">
        <f t="shared" si="14"/>
        <v>3</v>
      </c>
      <c r="BC123" s="149">
        <f t="shared" si="15"/>
        <v>0.2307692308</v>
      </c>
      <c r="BD123" s="150">
        <f t="shared" si="16"/>
        <v>0</v>
      </c>
      <c r="BE123" s="151">
        <f t="shared" si="17"/>
        <v>1</v>
      </c>
      <c r="BF123" s="231" t="s">
        <v>173</v>
      </c>
      <c r="BG123" s="174">
        <v>243</v>
      </c>
      <c r="BH123" s="15">
        <v>244</v>
      </c>
      <c r="BI123" s="187">
        <f aca="true" t="shared" si="455" ref="BI123:CJ123">SUM(S123)/(S$303/1000)</f>
        <v>0</v>
      </c>
      <c r="BJ123" s="155">
        <f t="shared" si="455"/>
        <v>0</v>
      </c>
      <c r="BK123" s="155">
        <f t="shared" si="455"/>
        <v>0</v>
      </c>
      <c r="BL123" s="155">
        <f t="shared" si="455"/>
        <v>0</v>
      </c>
      <c r="BM123" s="155">
        <f t="shared" si="455"/>
        <v>0</v>
      </c>
      <c r="BN123" s="155">
        <f t="shared" si="455"/>
        <v>0</v>
      </c>
      <c r="BO123" s="155">
        <f t="shared" si="455"/>
        <v>0</v>
      </c>
      <c r="BP123" s="155">
        <f t="shared" si="455"/>
        <v>0</v>
      </c>
      <c r="BQ123" s="155">
        <f t="shared" si="455"/>
        <v>0</v>
      </c>
      <c r="BR123" s="155">
        <f t="shared" si="455"/>
        <v>0</v>
      </c>
      <c r="BS123" s="155">
        <f t="shared" si="455"/>
        <v>0.9528346832</v>
      </c>
      <c r="BT123" s="155">
        <f t="shared" si="455"/>
        <v>0</v>
      </c>
      <c r="BU123" s="155">
        <f t="shared" si="455"/>
        <v>0</v>
      </c>
      <c r="BV123" s="155">
        <f t="shared" si="455"/>
        <v>0</v>
      </c>
      <c r="BW123" s="155">
        <f t="shared" si="455"/>
        <v>0</v>
      </c>
      <c r="BX123" s="155">
        <f t="shared" si="455"/>
        <v>0</v>
      </c>
      <c r="BY123" s="155">
        <f t="shared" si="455"/>
        <v>0</v>
      </c>
      <c r="BZ123" s="155">
        <f t="shared" si="455"/>
        <v>0</v>
      </c>
      <c r="CA123" s="155">
        <f t="shared" si="455"/>
        <v>0.8200082001</v>
      </c>
      <c r="CB123" s="155">
        <f t="shared" si="455"/>
        <v>0.8077544426</v>
      </c>
      <c r="CC123" s="155">
        <f t="shared" si="455"/>
        <v>0</v>
      </c>
      <c r="CD123" s="155">
        <f t="shared" si="455"/>
        <v>0</v>
      </c>
      <c r="CE123" s="155">
        <f t="shared" si="455"/>
        <v>0</v>
      </c>
      <c r="CF123" s="155">
        <f t="shared" si="455"/>
        <v>0</v>
      </c>
      <c r="CG123" s="155">
        <f t="shared" si="455"/>
        <v>0</v>
      </c>
      <c r="CH123" s="155">
        <f t="shared" si="455"/>
        <v>0</v>
      </c>
      <c r="CI123" s="155">
        <f t="shared" si="455"/>
        <v>0</v>
      </c>
      <c r="CJ123" s="155">
        <f t="shared" si="455"/>
        <v>0</v>
      </c>
      <c r="CK123" s="155">
        <f aca="true" t="shared" si="456" ref="CK123:CL123">SUM(AU123)/(AU$302/1000)</f>
        <v>0</v>
      </c>
      <c r="CL123" s="155">
        <f t="shared" si="456"/>
        <v>0</v>
      </c>
      <c r="CM123" s="157">
        <f aca="true" t="shared" si="457" ref="CM123:DG123">AVERAGE(BJ123:BL123)</f>
        <v>0</v>
      </c>
      <c r="CN123" s="157">
        <f t="shared" si="457"/>
        <v>0</v>
      </c>
      <c r="CO123" s="157">
        <f t="shared" si="457"/>
        <v>0</v>
      </c>
      <c r="CP123" s="157">
        <f t="shared" si="457"/>
        <v>0</v>
      </c>
      <c r="CQ123" s="157">
        <f t="shared" si="457"/>
        <v>0</v>
      </c>
      <c r="CR123" s="157">
        <f t="shared" si="457"/>
        <v>0</v>
      </c>
      <c r="CS123" s="157">
        <f t="shared" si="457"/>
        <v>0</v>
      </c>
      <c r="CT123" s="157">
        <f t="shared" si="457"/>
        <v>0.3176115611</v>
      </c>
      <c r="CU123" s="157">
        <f t="shared" si="457"/>
        <v>0.3176115611</v>
      </c>
      <c r="CV123" s="157">
        <f t="shared" si="457"/>
        <v>0.3176115611</v>
      </c>
      <c r="CW123" s="157">
        <f t="shared" si="457"/>
        <v>0</v>
      </c>
      <c r="CX123" s="157">
        <f t="shared" si="457"/>
        <v>0</v>
      </c>
      <c r="CY123" s="157">
        <f t="shared" si="457"/>
        <v>0</v>
      </c>
      <c r="CZ123" s="157">
        <f t="shared" si="457"/>
        <v>0</v>
      </c>
      <c r="DA123" s="157">
        <f t="shared" si="457"/>
        <v>0</v>
      </c>
      <c r="DB123" s="157">
        <f t="shared" si="457"/>
        <v>0.2733360667</v>
      </c>
      <c r="DC123" s="157">
        <f t="shared" si="457"/>
        <v>0.5425875476</v>
      </c>
      <c r="DD123" s="157">
        <f t="shared" si="457"/>
        <v>0.5425875476</v>
      </c>
      <c r="DE123" s="157">
        <f t="shared" si="457"/>
        <v>0.2692514809</v>
      </c>
      <c r="DF123" s="157">
        <f t="shared" si="457"/>
        <v>0</v>
      </c>
      <c r="DG123" s="157">
        <f t="shared" si="457"/>
        <v>0</v>
      </c>
      <c r="DH123" s="157">
        <f t="shared" si="420"/>
        <v>0</v>
      </c>
      <c r="DI123" s="157">
        <f aca="true" t="shared" si="458" ref="DI123:DM123">AVERAGE(CF123:CH123)</f>
        <v>0</v>
      </c>
      <c r="DJ123" s="157">
        <f t="shared" si="458"/>
        <v>0</v>
      </c>
      <c r="DK123" s="157">
        <f t="shared" si="458"/>
        <v>0</v>
      </c>
      <c r="DL123" s="157">
        <f t="shared" si="458"/>
        <v>0</v>
      </c>
      <c r="DM123" s="157">
        <f t="shared" si="458"/>
        <v>0</v>
      </c>
      <c r="DN123" s="232" t="s">
        <v>173</v>
      </c>
      <c r="DO123" s="160"/>
      <c r="DP123" s="160"/>
      <c r="DQ123" s="161"/>
    </row>
    <row r="124" spans="1:121" ht="13.5" customHeight="1">
      <c r="A124" s="131">
        <v>1</v>
      </c>
      <c r="B124" s="193" t="s">
        <v>174</v>
      </c>
      <c r="C124" s="216">
        <v>13</v>
      </c>
      <c r="D124" s="216">
        <v>20</v>
      </c>
      <c r="E124" s="216">
        <v>25</v>
      </c>
      <c r="F124" s="216">
        <v>28</v>
      </c>
      <c r="G124" s="216">
        <v>18</v>
      </c>
      <c r="H124" s="216">
        <v>17</v>
      </c>
      <c r="I124" s="216">
        <v>23</v>
      </c>
      <c r="J124" s="216">
        <v>43</v>
      </c>
      <c r="K124" s="216">
        <v>21</v>
      </c>
      <c r="L124" s="216">
        <v>33</v>
      </c>
      <c r="M124" s="216">
        <v>29</v>
      </c>
      <c r="N124" s="216">
        <v>79</v>
      </c>
      <c r="O124" s="216">
        <v>104</v>
      </c>
      <c r="P124" s="216">
        <v>64</v>
      </c>
      <c r="Q124" s="216">
        <v>100</v>
      </c>
      <c r="R124" s="216">
        <v>63</v>
      </c>
      <c r="S124" s="217">
        <v>217</v>
      </c>
      <c r="T124" s="218">
        <v>325</v>
      </c>
      <c r="U124" s="218">
        <v>341</v>
      </c>
      <c r="V124" s="218">
        <v>376</v>
      </c>
      <c r="W124" s="218">
        <v>371</v>
      </c>
      <c r="X124" s="218">
        <v>279</v>
      </c>
      <c r="Y124" s="218">
        <v>402</v>
      </c>
      <c r="Z124" s="220">
        <v>414</v>
      </c>
      <c r="AA124" s="220">
        <v>216</v>
      </c>
      <c r="AB124" s="218">
        <v>232</v>
      </c>
      <c r="AC124" s="218">
        <v>308</v>
      </c>
      <c r="AD124" s="219">
        <v>290</v>
      </c>
      <c r="AE124" s="218">
        <v>225</v>
      </c>
      <c r="AF124" s="219">
        <v>240</v>
      </c>
      <c r="AG124" s="222">
        <v>216</v>
      </c>
      <c r="AH124" s="223">
        <v>213</v>
      </c>
      <c r="AI124" s="185">
        <v>342</v>
      </c>
      <c r="AJ124" s="185">
        <v>215</v>
      </c>
      <c r="AK124" s="185">
        <v>373</v>
      </c>
      <c r="AL124" s="228">
        <v>107</v>
      </c>
      <c r="AM124" s="228">
        <v>192</v>
      </c>
      <c r="AN124" s="228">
        <v>134</v>
      </c>
      <c r="AO124" s="228">
        <v>115</v>
      </c>
      <c r="AP124" s="230">
        <v>156</v>
      </c>
      <c r="AQ124" s="230">
        <v>105</v>
      </c>
      <c r="AR124" s="142">
        <v>160</v>
      </c>
      <c r="AS124" s="142">
        <v>112</v>
      </c>
      <c r="AT124" s="142">
        <v>93</v>
      </c>
      <c r="AU124" s="143">
        <v>112</v>
      </c>
      <c r="AV124" s="144">
        <v>114</v>
      </c>
      <c r="AW124" s="143"/>
      <c r="AX124" s="130">
        <f t="shared" si="0"/>
        <v>10</v>
      </c>
      <c r="AY124" s="145">
        <f t="shared" si="11"/>
        <v>128.6</v>
      </c>
      <c r="AZ124" s="146">
        <f t="shared" si="12"/>
        <v>93</v>
      </c>
      <c r="BA124" s="147">
        <f t="shared" si="13"/>
        <v>192</v>
      </c>
      <c r="BB124" s="148">
        <f t="shared" si="14"/>
        <v>45</v>
      </c>
      <c r="BC124" s="149">
        <f t="shared" si="15"/>
        <v>168.0222222</v>
      </c>
      <c r="BD124" s="150">
        <f t="shared" si="16"/>
        <v>13</v>
      </c>
      <c r="BE124" s="151">
        <f t="shared" si="17"/>
        <v>414</v>
      </c>
      <c r="BF124" s="194" t="s">
        <v>174</v>
      </c>
      <c r="BG124" s="174">
        <v>62</v>
      </c>
      <c r="BH124" s="15">
        <v>66</v>
      </c>
      <c r="BI124" s="187">
        <f aca="true" t="shared" si="459" ref="BI124:CJ124">SUM(S124)/(S$303/1000)</f>
        <v>239.898292</v>
      </c>
      <c r="BJ124" s="155">
        <f t="shared" si="459"/>
        <v>308.056872</v>
      </c>
      <c r="BK124" s="155">
        <f t="shared" si="459"/>
        <v>329.1505792</v>
      </c>
      <c r="BL124" s="155">
        <f t="shared" si="459"/>
        <v>353.965639</v>
      </c>
      <c r="BM124" s="155">
        <f t="shared" si="459"/>
        <v>328.3185841</v>
      </c>
      <c r="BN124" s="155">
        <f t="shared" si="459"/>
        <v>248.8849242</v>
      </c>
      <c r="BO124" s="155">
        <f t="shared" si="459"/>
        <v>396.0591133</v>
      </c>
      <c r="BP124" s="155">
        <f t="shared" si="459"/>
        <v>390.9348442</v>
      </c>
      <c r="BQ124" s="155">
        <f t="shared" si="459"/>
        <v>203.3898305</v>
      </c>
      <c r="BR124" s="155">
        <f t="shared" si="459"/>
        <v>212.7464466</v>
      </c>
      <c r="BS124" s="155">
        <f t="shared" si="459"/>
        <v>293.4730824</v>
      </c>
      <c r="BT124" s="155">
        <f t="shared" si="459"/>
        <v>301.2987013</v>
      </c>
      <c r="BU124" s="155">
        <f t="shared" si="459"/>
        <v>192.3076923</v>
      </c>
      <c r="BV124" s="155">
        <f t="shared" si="459"/>
        <v>188.1615053</v>
      </c>
      <c r="BW124" s="155">
        <f t="shared" si="459"/>
        <v>173.7731295</v>
      </c>
      <c r="BX124" s="155">
        <f t="shared" si="459"/>
        <v>165.0523053</v>
      </c>
      <c r="BY124" s="155">
        <f t="shared" si="459"/>
        <v>304.2704626</v>
      </c>
      <c r="BZ124" s="155">
        <f t="shared" si="459"/>
        <v>170.2970297</v>
      </c>
      <c r="CA124" s="155">
        <f t="shared" si="459"/>
        <v>305.8630586</v>
      </c>
      <c r="CB124" s="155">
        <f t="shared" si="459"/>
        <v>86.42972536</v>
      </c>
      <c r="CC124" s="155">
        <f t="shared" si="459"/>
        <v>141.4364641</v>
      </c>
      <c r="CD124" s="155">
        <f t="shared" si="459"/>
        <v>102.8396009</v>
      </c>
      <c r="CE124" s="155">
        <f t="shared" si="459"/>
        <v>85.73771714</v>
      </c>
      <c r="CF124" s="155">
        <f t="shared" si="459"/>
        <v>116.261738</v>
      </c>
      <c r="CG124" s="155">
        <f t="shared" si="459"/>
        <v>77.37656595</v>
      </c>
      <c r="CH124" s="155">
        <f t="shared" si="459"/>
        <v>119.7156753</v>
      </c>
      <c r="CI124" s="155">
        <f t="shared" si="459"/>
        <v>84.70410285</v>
      </c>
      <c r="CJ124" s="155">
        <f t="shared" si="459"/>
        <v>70.14632675</v>
      </c>
      <c r="CK124" s="155">
        <f aca="true" t="shared" si="460" ref="CK124:CL124">SUM(AU124)/(AU$302/1000)</f>
        <v>74.36672089</v>
      </c>
      <c r="CL124" s="155">
        <f t="shared" si="460"/>
        <v>90.32206948</v>
      </c>
      <c r="CM124" s="157">
        <f aca="true" t="shared" si="461" ref="CM124:DG124">AVERAGE(BJ124:BL124)</f>
        <v>330.3910301</v>
      </c>
      <c r="CN124" s="157">
        <f t="shared" si="461"/>
        <v>337.1449341</v>
      </c>
      <c r="CO124" s="157">
        <f t="shared" si="461"/>
        <v>310.3897157</v>
      </c>
      <c r="CP124" s="157">
        <f t="shared" si="461"/>
        <v>324.4208738</v>
      </c>
      <c r="CQ124" s="157">
        <f t="shared" si="461"/>
        <v>345.2929606</v>
      </c>
      <c r="CR124" s="157">
        <f t="shared" si="461"/>
        <v>330.1279293</v>
      </c>
      <c r="CS124" s="157">
        <f t="shared" si="461"/>
        <v>269.0237071</v>
      </c>
      <c r="CT124" s="157">
        <f t="shared" si="461"/>
        <v>236.5364532</v>
      </c>
      <c r="CU124" s="157">
        <f t="shared" si="461"/>
        <v>269.1727434</v>
      </c>
      <c r="CV124" s="157">
        <f t="shared" si="461"/>
        <v>262.3598253</v>
      </c>
      <c r="CW124" s="157">
        <f t="shared" si="461"/>
        <v>227.2559663</v>
      </c>
      <c r="CX124" s="157">
        <f t="shared" si="461"/>
        <v>184.7474424</v>
      </c>
      <c r="CY124" s="157">
        <f t="shared" si="461"/>
        <v>175.6623134</v>
      </c>
      <c r="CZ124" s="157">
        <f t="shared" si="461"/>
        <v>214.3652992</v>
      </c>
      <c r="DA124" s="157">
        <f t="shared" si="461"/>
        <v>213.2065992</v>
      </c>
      <c r="DB124" s="157">
        <f t="shared" si="461"/>
        <v>260.143517</v>
      </c>
      <c r="DC124" s="157">
        <f t="shared" si="461"/>
        <v>187.5299379</v>
      </c>
      <c r="DD124" s="157">
        <f t="shared" si="461"/>
        <v>177.9097494</v>
      </c>
      <c r="DE124" s="157">
        <f t="shared" si="461"/>
        <v>110.2352635</v>
      </c>
      <c r="DF124" s="157">
        <f t="shared" si="461"/>
        <v>110.004594</v>
      </c>
      <c r="DG124" s="157">
        <f t="shared" si="461"/>
        <v>101.6130187</v>
      </c>
      <c r="DH124" s="157">
        <f t="shared" si="420"/>
        <v>101.6130187</v>
      </c>
      <c r="DI124" s="157">
        <f aca="true" t="shared" si="462" ref="DI124:DM124">AVERAGE(CF124:CH124)</f>
        <v>104.4513264</v>
      </c>
      <c r="DJ124" s="157">
        <f t="shared" si="462"/>
        <v>93.93211469</v>
      </c>
      <c r="DK124" s="157">
        <f t="shared" si="462"/>
        <v>91.52203496</v>
      </c>
      <c r="DL124" s="157">
        <f t="shared" si="462"/>
        <v>76.40571683</v>
      </c>
      <c r="DM124" s="157">
        <f t="shared" si="462"/>
        <v>78.27837237</v>
      </c>
      <c r="DN124" s="195" t="s">
        <v>174</v>
      </c>
      <c r="DO124" s="160">
        <v>318.1666666666667</v>
      </c>
      <c r="DP124" s="160">
        <v>244.33333333333334</v>
      </c>
      <c r="DQ124" s="161">
        <v>1.3021828103683493</v>
      </c>
    </row>
    <row r="125" spans="1:121" ht="13.5" customHeight="1">
      <c r="A125" s="131"/>
      <c r="B125" s="193" t="s">
        <v>175</v>
      </c>
      <c r="C125" s="216"/>
      <c r="D125" s="216"/>
      <c r="E125" s="216"/>
      <c r="F125" s="216"/>
      <c r="G125" s="216"/>
      <c r="H125" s="216"/>
      <c r="I125" s="216"/>
      <c r="J125" s="216"/>
      <c r="K125" s="216"/>
      <c r="L125" s="216"/>
      <c r="M125" s="216"/>
      <c r="N125" s="216"/>
      <c r="O125" s="216"/>
      <c r="P125" s="216"/>
      <c r="Q125" s="216"/>
      <c r="R125" s="216"/>
      <c r="S125" s="217"/>
      <c r="T125" s="218"/>
      <c r="U125" s="218"/>
      <c r="V125" s="218"/>
      <c r="W125" s="218"/>
      <c r="X125" s="218"/>
      <c r="Y125" s="218"/>
      <c r="Z125" s="220"/>
      <c r="AA125" s="220"/>
      <c r="AB125" s="218"/>
      <c r="AC125" s="218"/>
      <c r="AD125" s="219"/>
      <c r="AE125" s="218"/>
      <c r="AF125" s="219"/>
      <c r="AG125" s="222"/>
      <c r="AH125" s="223"/>
      <c r="AI125" s="185"/>
      <c r="AJ125" s="185"/>
      <c r="AK125" s="185"/>
      <c r="AL125" s="228"/>
      <c r="AM125" s="228"/>
      <c r="AN125" s="228"/>
      <c r="AO125" s="228"/>
      <c r="AP125" s="230"/>
      <c r="AQ125" s="230"/>
      <c r="AR125" s="142"/>
      <c r="AS125" s="142"/>
      <c r="AT125" s="142"/>
      <c r="AU125" s="143">
        <v>65</v>
      </c>
      <c r="AV125" s="144">
        <v>48</v>
      </c>
      <c r="AW125" s="143"/>
      <c r="AX125" s="130">
        <f t="shared" si="0"/>
        <v>1</v>
      </c>
      <c r="AY125" s="145">
        <f t="shared" si="11"/>
        <v>65</v>
      </c>
      <c r="AZ125" s="146">
        <f t="shared" si="12"/>
        <v>65</v>
      </c>
      <c r="BA125" s="147">
        <f t="shared" si="13"/>
        <v>65</v>
      </c>
      <c r="BB125" s="148">
        <f t="shared" si="14"/>
        <v>1</v>
      </c>
      <c r="BC125" s="149">
        <f t="shared" si="15"/>
        <v>65</v>
      </c>
      <c r="BD125" s="150">
        <f t="shared" si="16"/>
        <v>65</v>
      </c>
      <c r="BE125" s="151">
        <f t="shared" si="17"/>
        <v>65</v>
      </c>
      <c r="BF125" s="194"/>
      <c r="BG125" s="174"/>
      <c r="BH125" s="15"/>
      <c r="BI125" s="187"/>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f aca="true" t="shared" si="463" ref="CK125:CL125">SUM(AU125)/(AU$302/1000)</f>
        <v>43.15925766</v>
      </c>
      <c r="CL125" s="155">
        <f t="shared" si="463"/>
        <v>38.03034505</v>
      </c>
      <c r="CM125" s="157"/>
      <c r="CN125" s="157"/>
      <c r="CO125" s="157"/>
      <c r="CP125" s="157"/>
      <c r="CQ125" s="157"/>
      <c r="CR125" s="157"/>
      <c r="CS125" s="157"/>
      <c r="CT125" s="157"/>
      <c r="CU125" s="157"/>
      <c r="CV125" s="157"/>
      <c r="CW125" s="157"/>
      <c r="CX125" s="157"/>
      <c r="CY125" s="157"/>
      <c r="CZ125" s="157"/>
      <c r="DA125" s="157"/>
      <c r="DB125" s="157"/>
      <c r="DC125" s="157"/>
      <c r="DD125" s="157"/>
      <c r="DE125" s="157"/>
      <c r="DF125" s="157"/>
      <c r="DG125" s="157"/>
      <c r="DH125" s="157"/>
      <c r="DI125" s="157"/>
      <c r="DJ125" s="157"/>
      <c r="DK125" s="157"/>
      <c r="DL125" s="157">
        <f aca="true" t="shared" si="464" ref="DL125:DM125">AVERAGE(CI125:CK125)</f>
        <v>43.15925766</v>
      </c>
      <c r="DM125" s="157">
        <f t="shared" si="464"/>
        <v>40.59480135</v>
      </c>
      <c r="DN125" s="195"/>
      <c r="DO125" s="160"/>
      <c r="DP125" s="160"/>
      <c r="DQ125" s="161"/>
    </row>
    <row r="126" spans="1:121" ht="13.5" customHeight="1">
      <c r="A126" s="131">
        <v>1</v>
      </c>
      <c r="B126" s="193" t="s">
        <v>176</v>
      </c>
      <c r="C126" s="216">
        <v>4</v>
      </c>
      <c r="D126" s="216">
        <v>2</v>
      </c>
      <c r="E126" s="216"/>
      <c r="F126" s="216"/>
      <c r="G126" s="216"/>
      <c r="H126" s="216"/>
      <c r="I126" s="216"/>
      <c r="J126" s="216"/>
      <c r="K126" s="216"/>
      <c r="L126" s="216"/>
      <c r="M126" s="216"/>
      <c r="N126" s="216"/>
      <c r="O126" s="216">
        <v>70</v>
      </c>
      <c r="P126" s="216">
        <v>171</v>
      </c>
      <c r="Q126" s="216">
        <v>160</v>
      </c>
      <c r="R126" s="216">
        <v>61</v>
      </c>
      <c r="S126" s="217">
        <v>404</v>
      </c>
      <c r="T126" s="218">
        <v>340</v>
      </c>
      <c r="U126" s="218">
        <v>214</v>
      </c>
      <c r="V126" s="218">
        <v>452</v>
      </c>
      <c r="W126" s="218">
        <v>560</v>
      </c>
      <c r="X126" s="218">
        <v>209</v>
      </c>
      <c r="Y126" s="218">
        <v>355</v>
      </c>
      <c r="Z126" s="220">
        <v>228</v>
      </c>
      <c r="AA126" s="220">
        <v>282</v>
      </c>
      <c r="AB126" s="218">
        <v>179</v>
      </c>
      <c r="AC126" s="218">
        <v>50</v>
      </c>
      <c r="AD126" s="219">
        <v>208</v>
      </c>
      <c r="AE126" s="218">
        <v>212</v>
      </c>
      <c r="AF126" s="219">
        <v>215</v>
      </c>
      <c r="AG126" s="222">
        <v>207</v>
      </c>
      <c r="AH126" s="223">
        <v>107</v>
      </c>
      <c r="AI126" s="185">
        <v>334</v>
      </c>
      <c r="AJ126" s="185">
        <v>13</v>
      </c>
      <c r="AK126" s="185">
        <v>75</v>
      </c>
      <c r="AL126" s="185">
        <v>256</v>
      </c>
      <c r="AM126" s="185">
        <v>208</v>
      </c>
      <c r="AN126" s="185">
        <v>67</v>
      </c>
      <c r="AO126" s="185">
        <v>71</v>
      </c>
      <c r="AP126" s="225">
        <v>69</v>
      </c>
      <c r="AQ126" s="225">
        <v>51</v>
      </c>
      <c r="AR126" s="142">
        <v>2</v>
      </c>
      <c r="AS126" s="142">
        <v>24</v>
      </c>
      <c r="AT126" s="142">
        <v>88</v>
      </c>
      <c r="AU126" s="143">
        <v>121</v>
      </c>
      <c r="AV126" s="144">
        <v>153</v>
      </c>
      <c r="AW126" s="143"/>
      <c r="AX126" s="130">
        <f t="shared" si="0"/>
        <v>10</v>
      </c>
      <c r="AY126" s="145">
        <f t="shared" si="11"/>
        <v>95.7</v>
      </c>
      <c r="AZ126" s="146">
        <f t="shared" si="12"/>
        <v>2</v>
      </c>
      <c r="BA126" s="147">
        <f t="shared" si="13"/>
        <v>256</v>
      </c>
      <c r="BB126" s="148">
        <f t="shared" si="14"/>
        <v>35</v>
      </c>
      <c r="BC126" s="149">
        <f t="shared" si="15"/>
        <v>173.4</v>
      </c>
      <c r="BD126" s="150">
        <f t="shared" si="16"/>
        <v>2</v>
      </c>
      <c r="BE126" s="151">
        <f t="shared" si="17"/>
        <v>560</v>
      </c>
      <c r="BF126" s="194" t="s">
        <v>176</v>
      </c>
      <c r="BG126" s="174">
        <v>68</v>
      </c>
      <c r="BH126" s="15">
        <v>67</v>
      </c>
      <c r="BI126" s="187">
        <f aca="true" t="shared" si="465" ref="BI126:CJ126">SUM(S126)/(S$303/1000)</f>
        <v>446.6309215</v>
      </c>
      <c r="BJ126" s="155">
        <f t="shared" si="465"/>
        <v>322.2748815</v>
      </c>
      <c r="BK126" s="155">
        <f t="shared" si="465"/>
        <v>206.5637066</v>
      </c>
      <c r="BL126" s="155">
        <f t="shared" si="465"/>
        <v>425.5118851</v>
      </c>
      <c r="BM126" s="155">
        <f t="shared" si="465"/>
        <v>495.5752212</v>
      </c>
      <c r="BN126" s="155">
        <f t="shared" si="465"/>
        <v>186.440678</v>
      </c>
      <c r="BO126" s="155">
        <f t="shared" si="465"/>
        <v>349.7536946</v>
      </c>
      <c r="BP126" s="155">
        <f t="shared" si="465"/>
        <v>215.2974504</v>
      </c>
      <c r="BQ126" s="155">
        <f t="shared" si="465"/>
        <v>265.5367232</v>
      </c>
      <c r="BR126" s="155">
        <f t="shared" si="465"/>
        <v>164.1448877</v>
      </c>
      <c r="BS126" s="155">
        <f t="shared" si="465"/>
        <v>47.64173416</v>
      </c>
      <c r="BT126" s="155">
        <f t="shared" si="465"/>
        <v>216.1038961</v>
      </c>
      <c r="BU126" s="155">
        <f t="shared" si="465"/>
        <v>181.1965812</v>
      </c>
      <c r="BV126" s="155">
        <f t="shared" si="465"/>
        <v>168.5613485</v>
      </c>
      <c r="BW126" s="155">
        <f t="shared" si="465"/>
        <v>166.5325825</v>
      </c>
      <c r="BX126" s="155">
        <f t="shared" si="465"/>
        <v>82.91359938</v>
      </c>
      <c r="BY126" s="155">
        <f t="shared" si="465"/>
        <v>297.1530249</v>
      </c>
      <c r="BZ126" s="155">
        <f t="shared" si="465"/>
        <v>10.2970297</v>
      </c>
      <c r="CA126" s="155">
        <f t="shared" si="465"/>
        <v>61.50061501</v>
      </c>
      <c r="CB126" s="155">
        <f t="shared" si="465"/>
        <v>206.7851373</v>
      </c>
      <c r="CC126" s="155">
        <f t="shared" si="465"/>
        <v>153.2228361</v>
      </c>
      <c r="CD126" s="155">
        <f t="shared" si="465"/>
        <v>51.41980046</v>
      </c>
      <c r="CE126" s="155">
        <f t="shared" si="465"/>
        <v>52.93372102</v>
      </c>
      <c r="CF126" s="155">
        <f t="shared" si="465"/>
        <v>51.42346102</v>
      </c>
      <c r="CG126" s="155">
        <f t="shared" si="465"/>
        <v>37.58290346</v>
      </c>
      <c r="CH126" s="155">
        <f t="shared" si="465"/>
        <v>1.496445941</v>
      </c>
      <c r="CI126" s="155">
        <f t="shared" si="465"/>
        <v>18.15087918</v>
      </c>
      <c r="CJ126" s="155">
        <f t="shared" si="465"/>
        <v>66.37501886</v>
      </c>
      <c r="CK126" s="155">
        <f aca="true" t="shared" si="466" ref="CK126:CL126">SUM(AU126)/(AU$302/1000)</f>
        <v>80.34261811</v>
      </c>
      <c r="CL126" s="155">
        <f t="shared" si="466"/>
        <v>121.2217248</v>
      </c>
      <c r="CM126" s="157">
        <f aca="true" t="shared" si="467" ref="CM126:DG126">AVERAGE(BJ126:BL126)</f>
        <v>318.1168244</v>
      </c>
      <c r="CN126" s="157">
        <f t="shared" si="467"/>
        <v>375.8836043</v>
      </c>
      <c r="CO126" s="157">
        <f t="shared" si="467"/>
        <v>369.1759281</v>
      </c>
      <c r="CP126" s="157">
        <f t="shared" si="467"/>
        <v>343.9231979</v>
      </c>
      <c r="CQ126" s="157">
        <f t="shared" si="467"/>
        <v>250.4972743</v>
      </c>
      <c r="CR126" s="157">
        <f t="shared" si="467"/>
        <v>276.8626227</v>
      </c>
      <c r="CS126" s="157">
        <f t="shared" si="467"/>
        <v>214.9930204</v>
      </c>
      <c r="CT126" s="157">
        <f t="shared" si="467"/>
        <v>159.1077817</v>
      </c>
      <c r="CU126" s="157">
        <f t="shared" si="467"/>
        <v>142.6301726</v>
      </c>
      <c r="CV126" s="157">
        <f t="shared" si="467"/>
        <v>148.3140705</v>
      </c>
      <c r="CW126" s="157">
        <f t="shared" si="467"/>
        <v>188.6206086</v>
      </c>
      <c r="CX126" s="157">
        <f t="shared" si="467"/>
        <v>172.0968374</v>
      </c>
      <c r="CY126" s="157">
        <f t="shared" si="467"/>
        <v>139.3358434</v>
      </c>
      <c r="CZ126" s="157">
        <f t="shared" si="467"/>
        <v>182.1997356</v>
      </c>
      <c r="DA126" s="157">
        <f t="shared" si="467"/>
        <v>130.121218</v>
      </c>
      <c r="DB126" s="157">
        <f t="shared" si="467"/>
        <v>122.9835565</v>
      </c>
      <c r="DC126" s="157">
        <f t="shared" si="467"/>
        <v>92.86092734</v>
      </c>
      <c r="DD126" s="157">
        <f t="shared" si="467"/>
        <v>140.5028628</v>
      </c>
      <c r="DE126" s="157">
        <f t="shared" si="467"/>
        <v>137.1425913</v>
      </c>
      <c r="DF126" s="157">
        <f t="shared" si="467"/>
        <v>85.85878586</v>
      </c>
      <c r="DG126" s="157">
        <f t="shared" si="467"/>
        <v>51.92566083</v>
      </c>
      <c r="DH126" s="157">
        <f aca="true" t="shared" si="468" ref="DH126:DH133">AVERAGE(CD126:CF126)</f>
        <v>51.92566083</v>
      </c>
      <c r="DI126" s="157">
        <f aca="true" t="shared" si="469" ref="DI126:DM126">AVERAGE(CF126:CH126)</f>
        <v>30.16760348</v>
      </c>
      <c r="DJ126" s="157">
        <f t="shared" si="469"/>
        <v>19.07674286</v>
      </c>
      <c r="DK126" s="157">
        <f t="shared" si="469"/>
        <v>28.67411466</v>
      </c>
      <c r="DL126" s="157">
        <f t="shared" si="469"/>
        <v>54.95617205</v>
      </c>
      <c r="DM126" s="157">
        <f t="shared" si="469"/>
        <v>89.3131206</v>
      </c>
      <c r="DN126" s="195" t="s">
        <v>176</v>
      </c>
      <c r="DO126" s="160">
        <v>363.1666666666667</v>
      </c>
      <c r="DP126" s="160">
        <v>165.33333333333334</v>
      </c>
      <c r="DQ126" s="189">
        <v>2.1965725806451615</v>
      </c>
    </row>
    <row r="127" spans="1:121" ht="13.5" customHeight="1">
      <c r="A127" s="131">
        <v>1</v>
      </c>
      <c r="B127" s="181" t="s">
        <v>177</v>
      </c>
      <c r="C127" s="216"/>
      <c r="D127" s="216"/>
      <c r="E127" s="216"/>
      <c r="F127" s="216"/>
      <c r="G127" s="216"/>
      <c r="H127" s="216"/>
      <c r="I127" s="216"/>
      <c r="J127" s="216"/>
      <c r="K127" s="216"/>
      <c r="L127" s="216"/>
      <c r="M127" s="216"/>
      <c r="N127" s="216"/>
      <c r="O127" s="216"/>
      <c r="P127" s="216"/>
      <c r="Q127" s="216"/>
      <c r="R127" s="216"/>
      <c r="S127" s="217"/>
      <c r="T127" s="218"/>
      <c r="U127" s="218"/>
      <c r="V127" s="218">
        <v>3</v>
      </c>
      <c r="W127" s="218">
        <v>2</v>
      </c>
      <c r="X127" s="218"/>
      <c r="Y127" s="218"/>
      <c r="Z127" s="218"/>
      <c r="AA127" s="218"/>
      <c r="AB127" s="218"/>
      <c r="AC127" s="218"/>
      <c r="AD127" s="219"/>
      <c r="AE127" s="218"/>
      <c r="AF127" s="219"/>
      <c r="AG127" s="225">
        <v>0</v>
      </c>
      <c r="AH127" s="225">
        <v>0</v>
      </c>
      <c r="AI127" s="185">
        <v>2</v>
      </c>
      <c r="AJ127" s="225">
        <v>0</v>
      </c>
      <c r="AK127" s="225">
        <v>0</v>
      </c>
      <c r="AL127" s="225">
        <v>0</v>
      </c>
      <c r="AM127" s="225">
        <v>0</v>
      </c>
      <c r="AN127" s="225">
        <v>0</v>
      </c>
      <c r="AO127" s="225">
        <v>0</v>
      </c>
      <c r="AP127" s="225">
        <v>0</v>
      </c>
      <c r="AQ127" s="225">
        <v>0</v>
      </c>
      <c r="AR127" s="142"/>
      <c r="AS127" s="142"/>
      <c r="AT127" s="142">
        <v>0</v>
      </c>
      <c r="AU127" s="143">
        <v>0</v>
      </c>
      <c r="AV127" s="144">
        <v>0</v>
      </c>
      <c r="AW127" s="143"/>
      <c r="AX127" s="130">
        <f t="shared" si="0"/>
        <v>0</v>
      </c>
      <c r="AY127" s="145">
        <f t="shared" si="11"/>
        <v>0</v>
      </c>
      <c r="AZ127" s="146">
        <f t="shared" si="12"/>
        <v>0</v>
      </c>
      <c r="BA127" s="147">
        <f t="shared" si="13"/>
        <v>0</v>
      </c>
      <c r="BB127" s="148">
        <f t="shared" si="14"/>
        <v>3</v>
      </c>
      <c r="BC127" s="149">
        <f t="shared" si="15"/>
        <v>0.4666666667</v>
      </c>
      <c r="BD127" s="150">
        <f t="shared" si="16"/>
        <v>0</v>
      </c>
      <c r="BE127" s="151">
        <f t="shared" si="17"/>
        <v>3</v>
      </c>
      <c r="BF127" s="186" t="s">
        <v>177</v>
      </c>
      <c r="BG127" s="174">
        <v>216</v>
      </c>
      <c r="BH127" s="15">
        <v>178</v>
      </c>
      <c r="BI127" s="187">
        <f aca="true" t="shared" si="470" ref="BI127:CJ127">SUM(S127)/(S$303/1000)</f>
        <v>0</v>
      </c>
      <c r="BJ127" s="155">
        <f t="shared" si="470"/>
        <v>0</v>
      </c>
      <c r="BK127" s="155">
        <f t="shared" si="470"/>
        <v>0</v>
      </c>
      <c r="BL127" s="155">
        <f t="shared" si="470"/>
        <v>2.824193928</v>
      </c>
      <c r="BM127" s="155">
        <f t="shared" si="470"/>
        <v>1.769911504</v>
      </c>
      <c r="BN127" s="155">
        <f t="shared" si="470"/>
        <v>0</v>
      </c>
      <c r="BO127" s="155">
        <f t="shared" si="470"/>
        <v>0</v>
      </c>
      <c r="BP127" s="155">
        <f t="shared" si="470"/>
        <v>0</v>
      </c>
      <c r="BQ127" s="155">
        <f t="shared" si="470"/>
        <v>0</v>
      </c>
      <c r="BR127" s="155">
        <f t="shared" si="470"/>
        <v>0</v>
      </c>
      <c r="BS127" s="155">
        <f t="shared" si="470"/>
        <v>0</v>
      </c>
      <c r="BT127" s="155">
        <f t="shared" si="470"/>
        <v>0</v>
      </c>
      <c r="BU127" s="155">
        <f t="shared" si="470"/>
        <v>0</v>
      </c>
      <c r="BV127" s="155">
        <f t="shared" si="470"/>
        <v>0</v>
      </c>
      <c r="BW127" s="155">
        <f t="shared" si="470"/>
        <v>0</v>
      </c>
      <c r="BX127" s="155">
        <f t="shared" si="470"/>
        <v>0</v>
      </c>
      <c r="BY127" s="155">
        <f t="shared" si="470"/>
        <v>1.779359431</v>
      </c>
      <c r="BZ127" s="155">
        <f t="shared" si="470"/>
        <v>0</v>
      </c>
      <c r="CA127" s="155">
        <f t="shared" si="470"/>
        <v>0</v>
      </c>
      <c r="CB127" s="155">
        <f t="shared" si="470"/>
        <v>0</v>
      </c>
      <c r="CC127" s="155">
        <f t="shared" si="470"/>
        <v>0</v>
      </c>
      <c r="CD127" s="155">
        <f t="shared" si="470"/>
        <v>0</v>
      </c>
      <c r="CE127" s="155">
        <f t="shared" si="470"/>
        <v>0</v>
      </c>
      <c r="CF127" s="155">
        <f t="shared" si="470"/>
        <v>0</v>
      </c>
      <c r="CG127" s="155">
        <f t="shared" si="470"/>
        <v>0</v>
      </c>
      <c r="CH127" s="155">
        <f t="shared" si="470"/>
        <v>0</v>
      </c>
      <c r="CI127" s="155">
        <f t="shared" si="470"/>
        <v>0</v>
      </c>
      <c r="CJ127" s="155">
        <f t="shared" si="470"/>
        <v>0</v>
      </c>
      <c r="CK127" s="155">
        <f aca="true" t="shared" si="471" ref="CK127:CL127">SUM(AU127)/(AU$302/1000)</f>
        <v>0</v>
      </c>
      <c r="CL127" s="155">
        <f t="shared" si="471"/>
        <v>0</v>
      </c>
      <c r="CM127" s="158">
        <f aca="true" t="shared" si="472" ref="CM127:DG127">AVERAGE(BJ127:BL127)</f>
        <v>0.941397976</v>
      </c>
      <c r="CN127" s="157">
        <f t="shared" si="472"/>
        <v>1.531368477</v>
      </c>
      <c r="CO127" s="157">
        <f t="shared" si="472"/>
        <v>1.531368477</v>
      </c>
      <c r="CP127" s="158">
        <f t="shared" si="472"/>
        <v>0.5899705015</v>
      </c>
      <c r="CQ127" s="157">
        <f t="shared" si="472"/>
        <v>0</v>
      </c>
      <c r="CR127" s="157">
        <f t="shared" si="472"/>
        <v>0</v>
      </c>
      <c r="CS127" s="157">
        <f t="shared" si="472"/>
        <v>0</v>
      </c>
      <c r="CT127" s="157">
        <f t="shared" si="472"/>
        <v>0</v>
      </c>
      <c r="CU127" s="157">
        <f t="shared" si="472"/>
        <v>0</v>
      </c>
      <c r="CV127" s="157">
        <f t="shared" si="472"/>
        <v>0</v>
      </c>
      <c r="CW127" s="157">
        <f t="shared" si="472"/>
        <v>0</v>
      </c>
      <c r="CX127" s="158">
        <f t="shared" si="472"/>
        <v>0</v>
      </c>
      <c r="CY127" s="158">
        <f t="shared" si="472"/>
        <v>0</v>
      </c>
      <c r="CZ127" s="158">
        <f t="shared" si="472"/>
        <v>0.5931198102</v>
      </c>
      <c r="DA127" s="158">
        <f t="shared" si="472"/>
        <v>0.5931198102</v>
      </c>
      <c r="DB127" s="157">
        <f t="shared" si="472"/>
        <v>0.5931198102</v>
      </c>
      <c r="DC127" s="157">
        <f t="shared" si="472"/>
        <v>0</v>
      </c>
      <c r="DD127" s="157">
        <f t="shared" si="472"/>
        <v>0</v>
      </c>
      <c r="DE127" s="157">
        <f t="shared" si="472"/>
        <v>0</v>
      </c>
      <c r="DF127" s="157">
        <f t="shared" si="472"/>
        <v>0</v>
      </c>
      <c r="DG127" s="157">
        <f t="shared" si="472"/>
        <v>0</v>
      </c>
      <c r="DH127" s="157">
        <f t="shared" si="468"/>
        <v>0</v>
      </c>
      <c r="DI127" s="157">
        <f aca="true" t="shared" si="473" ref="DI127:DM127">AVERAGE(CF127:CH127)</f>
        <v>0</v>
      </c>
      <c r="DJ127" s="157">
        <f t="shared" si="473"/>
        <v>0</v>
      </c>
      <c r="DK127" s="157">
        <f t="shared" si="473"/>
        <v>0</v>
      </c>
      <c r="DL127" s="157">
        <f t="shared" si="473"/>
        <v>0</v>
      </c>
      <c r="DM127" s="157">
        <f t="shared" si="473"/>
        <v>0</v>
      </c>
      <c r="DN127" s="188" t="s">
        <v>177</v>
      </c>
      <c r="DO127" s="160">
        <v>2.5</v>
      </c>
      <c r="DP127" s="160">
        <v>2</v>
      </c>
      <c r="DQ127" s="161">
        <v>1.25</v>
      </c>
    </row>
    <row r="128" spans="1:121" ht="13.5" customHeight="1">
      <c r="A128" s="131">
        <v>1</v>
      </c>
      <c r="B128" s="181" t="s">
        <v>178</v>
      </c>
      <c r="C128" s="216"/>
      <c r="D128" s="216"/>
      <c r="E128" s="216"/>
      <c r="F128" s="216"/>
      <c r="G128" s="216"/>
      <c r="H128" s="216"/>
      <c r="I128" s="216"/>
      <c r="J128" s="216"/>
      <c r="K128" s="216"/>
      <c r="L128" s="216"/>
      <c r="M128" s="216"/>
      <c r="N128" s="216"/>
      <c r="O128" s="216"/>
      <c r="P128" s="216">
        <v>1</v>
      </c>
      <c r="Q128" s="216"/>
      <c r="R128" s="216"/>
      <c r="S128" s="217"/>
      <c r="T128" s="218"/>
      <c r="U128" s="218"/>
      <c r="V128" s="218"/>
      <c r="W128" s="218"/>
      <c r="X128" s="218"/>
      <c r="Y128" s="218"/>
      <c r="Z128" s="218"/>
      <c r="AA128" s="218"/>
      <c r="AB128" s="218"/>
      <c r="AC128" s="218"/>
      <c r="AD128" s="219"/>
      <c r="AE128" s="218"/>
      <c r="AF128" s="219"/>
      <c r="AG128" s="222">
        <v>2</v>
      </c>
      <c r="AH128" s="225">
        <v>0</v>
      </c>
      <c r="AI128" s="185">
        <v>3</v>
      </c>
      <c r="AJ128" s="225">
        <v>0</v>
      </c>
      <c r="AK128" s="225">
        <v>0</v>
      </c>
      <c r="AL128" s="225">
        <v>0</v>
      </c>
      <c r="AM128" s="225">
        <v>0</v>
      </c>
      <c r="AN128" s="225">
        <v>0</v>
      </c>
      <c r="AO128" s="225">
        <v>0</v>
      </c>
      <c r="AP128" s="225">
        <v>0</v>
      </c>
      <c r="AQ128" s="230">
        <v>1</v>
      </c>
      <c r="AR128" s="142"/>
      <c r="AS128" s="142"/>
      <c r="AT128" s="142">
        <v>0</v>
      </c>
      <c r="AU128" s="143">
        <v>0</v>
      </c>
      <c r="AV128" s="144">
        <v>0</v>
      </c>
      <c r="AW128" s="143"/>
      <c r="AX128" s="130">
        <f t="shared" si="0"/>
        <v>1</v>
      </c>
      <c r="AY128" s="145">
        <f t="shared" si="11"/>
        <v>0.125</v>
      </c>
      <c r="AZ128" s="146">
        <f t="shared" si="12"/>
        <v>0</v>
      </c>
      <c r="BA128" s="147">
        <f t="shared" si="13"/>
        <v>1</v>
      </c>
      <c r="BB128" s="148">
        <f t="shared" si="14"/>
        <v>4</v>
      </c>
      <c r="BC128" s="149">
        <f t="shared" si="15"/>
        <v>0.5</v>
      </c>
      <c r="BD128" s="150">
        <f t="shared" si="16"/>
        <v>0</v>
      </c>
      <c r="BE128" s="151">
        <f t="shared" si="17"/>
        <v>3</v>
      </c>
      <c r="BF128" s="186" t="s">
        <v>178</v>
      </c>
      <c r="BG128" s="174">
        <v>231</v>
      </c>
      <c r="BH128" s="15">
        <v>169</v>
      </c>
      <c r="BI128" s="187">
        <f aca="true" t="shared" si="474" ref="BI128:CB128">SUM(S128)/(S$303/1000)</f>
        <v>0</v>
      </c>
      <c r="BJ128" s="155">
        <f t="shared" si="474"/>
        <v>0</v>
      </c>
      <c r="BK128" s="155">
        <f t="shared" si="474"/>
        <v>0</v>
      </c>
      <c r="BL128" s="155">
        <f t="shared" si="474"/>
        <v>0</v>
      </c>
      <c r="BM128" s="155">
        <f t="shared" si="474"/>
        <v>0</v>
      </c>
      <c r="BN128" s="155">
        <f t="shared" si="474"/>
        <v>0</v>
      </c>
      <c r="BO128" s="155">
        <f t="shared" si="474"/>
        <v>0</v>
      </c>
      <c r="BP128" s="155">
        <f t="shared" si="474"/>
        <v>0</v>
      </c>
      <c r="BQ128" s="155">
        <f t="shared" si="474"/>
        <v>0</v>
      </c>
      <c r="BR128" s="155">
        <f t="shared" si="474"/>
        <v>0</v>
      </c>
      <c r="BS128" s="155">
        <f t="shared" si="474"/>
        <v>0</v>
      </c>
      <c r="BT128" s="155">
        <f t="shared" si="474"/>
        <v>0</v>
      </c>
      <c r="BU128" s="155">
        <f t="shared" si="474"/>
        <v>0</v>
      </c>
      <c r="BV128" s="155">
        <f t="shared" si="474"/>
        <v>0</v>
      </c>
      <c r="BW128" s="155">
        <f t="shared" si="474"/>
        <v>1.609010459</v>
      </c>
      <c r="BX128" s="155">
        <f t="shared" si="474"/>
        <v>0</v>
      </c>
      <c r="BY128" s="155">
        <f t="shared" si="474"/>
        <v>2.669039146</v>
      </c>
      <c r="BZ128" s="155">
        <f t="shared" si="474"/>
        <v>0</v>
      </c>
      <c r="CA128" s="155">
        <f t="shared" si="474"/>
        <v>0</v>
      </c>
      <c r="CB128" s="155">
        <f t="shared" si="474"/>
        <v>0</v>
      </c>
      <c r="CC128" s="270"/>
      <c r="CD128" s="155">
        <f aca="true" t="shared" si="475" ref="CD128:CJ128">SUM(AN128)/(AN$303/1000)</f>
        <v>0</v>
      </c>
      <c r="CE128" s="155">
        <f t="shared" si="475"/>
        <v>0</v>
      </c>
      <c r="CF128" s="155">
        <f t="shared" si="475"/>
        <v>0</v>
      </c>
      <c r="CG128" s="155">
        <f t="shared" si="475"/>
        <v>0.7369196758</v>
      </c>
      <c r="CH128" s="155">
        <f t="shared" si="475"/>
        <v>0</v>
      </c>
      <c r="CI128" s="155">
        <f t="shared" si="475"/>
        <v>0</v>
      </c>
      <c r="CJ128" s="155">
        <f t="shared" si="475"/>
        <v>0</v>
      </c>
      <c r="CK128" s="155">
        <f aca="true" t="shared" si="476" ref="CK128:CL128">SUM(AU128)/(AU$302/1000)</f>
        <v>0</v>
      </c>
      <c r="CL128" s="155">
        <f t="shared" si="476"/>
        <v>0</v>
      </c>
      <c r="CM128" s="157">
        <f aca="true" t="shared" si="477" ref="CM128:DG128">AVERAGE(BJ128:BL128)</f>
        <v>0</v>
      </c>
      <c r="CN128" s="157">
        <f t="shared" si="477"/>
        <v>0</v>
      </c>
      <c r="CO128" s="157">
        <f t="shared" si="477"/>
        <v>0</v>
      </c>
      <c r="CP128" s="157">
        <f t="shared" si="477"/>
        <v>0</v>
      </c>
      <c r="CQ128" s="157">
        <f t="shared" si="477"/>
        <v>0</v>
      </c>
      <c r="CR128" s="157">
        <f t="shared" si="477"/>
        <v>0</v>
      </c>
      <c r="CS128" s="157">
        <f t="shared" si="477"/>
        <v>0</v>
      </c>
      <c r="CT128" s="157">
        <f t="shared" si="477"/>
        <v>0</v>
      </c>
      <c r="CU128" s="157">
        <f t="shared" si="477"/>
        <v>0</v>
      </c>
      <c r="CV128" s="157">
        <f t="shared" si="477"/>
        <v>0</v>
      </c>
      <c r="CW128" s="157">
        <f t="shared" si="477"/>
        <v>0</v>
      </c>
      <c r="CX128" s="158">
        <f t="shared" si="477"/>
        <v>0.5363368195</v>
      </c>
      <c r="CY128" s="158">
        <f t="shared" si="477"/>
        <v>0.5363368195</v>
      </c>
      <c r="CZ128" s="158">
        <f t="shared" si="477"/>
        <v>1.426016535</v>
      </c>
      <c r="DA128" s="158">
        <f t="shared" si="477"/>
        <v>0.8896797153</v>
      </c>
      <c r="DB128" s="157">
        <f t="shared" si="477"/>
        <v>0.8896797153</v>
      </c>
      <c r="DC128" s="157">
        <f t="shared" si="477"/>
        <v>0</v>
      </c>
      <c r="DD128" s="157">
        <f t="shared" si="477"/>
        <v>0</v>
      </c>
      <c r="DE128" s="157">
        <f t="shared" si="477"/>
        <v>0</v>
      </c>
      <c r="DF128" s="157">
        <f t="shared" si="477"/>
        <v>0</v>
      </c>
      <c r="DG128" s="157">
        <f t="shared" si="477"/>
        <v>0</v>
      </c>
      <c r="DH128" s="157">
        <f t="shared" si="468"/>
        <v>0</v>
      </c>
      <c r="DI128" s="157">
        <f aca="true" t="shared" si="478" ref="DI128:DM128">AVERAGE(CF128:CH128)</f>
        <v>0.2456398919</v>
      </c>
      <c r="DJ128" s="157">
        <f t="shared" si="478"/>
        <v>0.2456398919</v>
      </c>
      <c r="DK128" s="157">
        <f t="shared" si="478"/>
        <v>0</v>
      </c>
      <c r="DL128" s="157">
        <f t="shared" si="478"/>
        <v>0</v>
      </c>
      <c r="DM128" s="157">
        <f t="shared" si="478"/>
        <v>0</v>
      </c>
      <c r="DN128" s="188" t="s">
        <v>178</v>
      </c>
      <c r="DO128" s="160"/>
      <c r="DP128" s="160"/>
      <c r="DQ128" s="161"/>
    </row>
    <row r="129" spans="1:121" ht="13.5" customHeight="1">
      <c r="A129" s="131">
        <v>1</v>
      </c>
      <c r="B129" s="190" t="s">
        <v>179</v>
      </c>
      <c r="C129" s="261"/>
      <c r="D129" s="261"/>
      <c r="E129" s="261"/>
      <c r="F129" s="261"/>
      <c r="G129" s="261"/>
      <c r="H129" s="261"/>
      <c r="I129" s="261"/>
      <c r="J129" s="261"/>
      <c r="K129" s="261"/>
      <c r="L129" s="261"/>
      <c r="M129" s="261"/>
      <c r="N129" s="261"/>
      <c r="O129" s="261"/>
      <c r="P129" s="261"/>
      <c r="Q129" s="261"/>
      <c r="R129" s="261"/>
      <c r="S129" s="217"/>
      <c r="T129" s="218"/>
      <c r="U129" s="218"/>
      <c r="V129" s="218"/>
      <c r="W129" s="218" t="s">
        <v>49</v>
      </c>
      <c r="X129" s="218"/>
      <c r="Y129" s="218"/>
      <c r="Z129" s="218"/>
      <c r="AA129" s="218"/>
      <c r="AB129" s="218"/>
      <c r="AC129" s="218"/>
      <c r="AD129" s="219">
        <v>1</v>
      </c>
      <c r="AE129" s="218"/>
      <c r="AF129" s="218" t="s">
        <v>49</v>
      </c>
      <c r="AG129" s="225">
        <v>0</v>
      </c>
      <c r="AH129" s="223">
        <v>1</v>
      </c>
      <c r="AI129" s="225">
        <v>0</v>
      </c>
      <c r="AJ129" s="225">
        <v>0</v>
      </c>
      <c r="AK129" s="225">
        <v>0</v>
      </c>
      <c r="AL129" s="225">
        <v>0</v>
      </c>
      <c r="AM129" s="228" t="s">
        <v>58</v>
      </c>
      <c r="AN129" s="225">
        <v>0</v>
      </c>
      <c r="AO129" s="225">
        <v>0</v>
      </c>
      <c r="AP129" s="225">
        <v>0</v>
      </c>
      <c r="AQ129" s="225">
        <v>0</v>
      </c>
      <c r="AR129" s="142"/>
      <c r="AS129" s="142"/>
      <c r="AT129" s="142"/>
      <c r="AU129" s="143">
        <v>0</v>
      </c>
      <c r="AV129" s="144">
        <v>0</v>
      </c>
      <c r="AW129" s="143"/>
      <c r="AX129" s="130">
        <f t="shared" si="0"/>
        <v>0</v>
      </c>
      <c r="AY129" s="145">
        <f t="shared" si="11"/>
        <v>0</v>
      </c>
      <c r="AZ129" s="146">
        <f t="shared" si="12"/>
        <v>0</v>
      </c>
      <c r="BA129" s="147">
        <f t="shared" si="13"/>
        <v>0</v>
      </c>
      <c r="BB129" s="148">
        <f t="shared" si="14"/>
        <v>2</v>
      </c>
      <c r="BC129" s="149">
        <f t="shared" si="15"/>
        <v>0.1666666667</v>
      </c>
      <c r="BD129" s="150">
        <f t="shared" si="16"/>
        <v>0</v>
      </c>
      <c r="BE129" s="151">
        <f t="shared" si="17"/>
        <v>1</v>
      </c>
      <c r="BF129" s="191" t="s">
        <v>179</v>
      </c>
      <c r="BG129" s="174">
        <v>232</v>
      </c>
      <c r="BH129" s="15">
        <v>234</v>
      </c>
      <c r="BI129" s="187">
        <f aca="true" t="shared" si="479" ref="BI129:CB129">SUM(S129)/(S$303/1000)</f>
        <v>0</v>
      </c>
      <c r="BJ129" s="155">
        <f t="shared" si="479"/>
        <v>0</v>
      </c>
      <c r="BK129" s="155">
        <f t="shared" si="479"/>
        <v>0</v>
      </c>
      <c r="BL129" s="155">
        <f t="shared" si="479"/>
        <v>0</v>
      </c>
      <c r="BM129" s="155">
        <f t="shared" si="479"/>
        <v>0</v>
      </c>
      <c r="BN129" s="155">
        <f t="shared" si="479"/>
        <v>0</v>
      </c>
      <c r="BO129" s="155">
        <f t="shared" si="479"/>
        <v>0</v>
      </c>
      <c r="BP129" s="155">
        <f t="shared" si="479"/>
        <v>0</v>
      </c>
      <c r="BQ129" s="155">
        <f t="shared" si="479"/>
        <v>0</v>
      </c>
      <c r="BR129" s="155">
        <f t="shared" si="479"/>
        <v>0</v>
      </c>
      <c r="BS129" s="155">
        <f t="shared" si="479"/>
        <v>0</v>
      </c>
      <c r="BT129" s="155">
        <f t="shared" si="479"/>
        <v>1.038961039</v>
      </c>
      <c r="BU129" s="155">
        <f t="shared" si="479"/>
        <v>0</v>
      </c>
      <c r="BV129" s="155">
        <f t="shared" si="479"/>
        <v>0</v>
      </c>
      <c r="BW129" s="155">
        <f t="shared" si="479"/>
        <v>0</v>
      </c>
      <c r="BX129" s="155">
        <f t="shared" si="479"/>
        <v>0.7748934522</v>
      </c>
      <c r="BY129" s="155">
        <f t="shared" si="479"/>
        <v>0</v>
      </c>
      <c r="BZ129" s="155">
        <f t="shared" si="479"/>
        <v>0</v>
      </c>
      <c r="CA129" s="155">
        <f t="shared" si="479"/>
        <v>0</v>
      </c>
      <c r="CB129" s="155">
        <f t="shared" si="479"/>
        <v>0</v>
      </c>
      <c r="CC129" s="272" t="s">
        <v>58</v>
      </c>
      <c r="CD129" s="155">
        <f aca="true" t="shared" si="480" ref="CD129:CJ129">SUM(AN129)/(AN$303/1000)</f>
        <v>0</v>
      </c>
      <c r="CE129" s="155">
        <f t="shared" si="480"/>
        <v>0</v>
      </c>
      <c r="CF129" s="155">
        <f t="shared" si="480"/>
        <v>0</v>
      </c>
      <c r="CG129" s="155">
        <f t="shared" si="480"/>
        <v>0</v>
      </c>
      <c r="CH129" s="155">
        <f t="shared" si="480"/>
        <v>0</v>
      </c>
      <c r="CI129" s="155">
        <f t="shared" si="480"/>
        <v>0</v>
      </c>
      <c r="CJ129" s="155">
        <f t="shared" si="480"/>
        <v>0</v>
      </c>
      <c r="CK129" s="155">
        <f aca="true" t="shared" si="481" ref="CK129:CL129">SUM(AU129)/(AU$302/1000)</f>
        <v>0</v>
      </c>
      <c r="CL129" s="155">
        <f t="shared" si="481"/>
        <v>0</v>
      </c>
      <c r="CM129" s="157">
        <f aca="true" t="shared" si="482" ref="CM129:DG129">AVERAGE(BJ129:BL129)</f>
        <v>0</v>
      </c>
      <c r="CN129" s="157">
        <f t="shared" si="482"/>
        <v>0</v>
      </c>
      <c r="CO129" s="157">
        <f t="shared" si="482"/>
        <v>0</v>
      </c>
      <c r="CP129" s="157">
        <f t="shared" si="482"/>
        <v>0</v>
      </c>
      <c r="CQ129" s="157">
        <f t="shared" si="482"/>
        <v>0</v>
      </c>
      <c r="CR129" s="157">
        <f t="shared" si="482"/>
        <v>0</v>
      </c>
      <c r="CS129" s="157">
        <f t="shared" si="482"/>
        <v>0</v>
      </c>
      <c r="CT129" s="157">
        <f t="shared" si="482"/>
        <v>0</v>
      </c>
      <c r="CU129" s="157">
        <f t="shared" si="482"/>
        <v>0.3463203463</v>
      </c>
      <c r="CV129" s="157">
        <f t="shared" si="482"/>
        <v>0.3463203463</v>
      </c>
      <c r="CW129" s="157">
        <f t="shared" si="482"/>
        <v>0.3463203463</v>
      </c>
      <c r="CX129" s="157">
        <f t="shared" si="482"/>
        <v>0</v>
      </c>
      <c r="CY129" s="157">
        <f t="shared" si="482"/>
        <v>0.2582978174</v>
      </c>
      <c r="CZ129" s="157">
        <f t="shared" si="482"/>
        <v>0.2582978174</v>
      </c>
      <c r="DA129" s="157">
        <f t="shared" si="482"/>
        <v>0.2582978174</v>
      </c>
      <c r="DB129" s="157">
        <f t="shared" si="482"/>
        <v>0</v>
      </c>
      <c r="DC129" s="157">
        <f t="shared" si="482"/>
        <v>0</v>
      </c>
      <c r="DD129" s="157">
        <f t="shared" si="482"/>
        <v>0</v>
      </c>
      <c r="DE129" s="157">
        <f t="shared" si="482"/>
        <v>0</v>
      </c>
      <c r="DF129" s="157">
        <f t="shared" si="482"/>
        <v>0</v>
      </c>
      <c r="DG129" s="157">
        <f t="shared" si="482"/>
        <v>0</v>
      </c>
      <c r="DH129" s="157">
        <f t="shared" si="468"/>
        <v>0</v>
      </c>
      <c r="DI129" s="157">
        <f aca="true" t="shared" si="483" ref="DI129:DM129">AVERAGE(CF129:CH129)</f>
        <v>0</v>
      </c>
      <c r="DJ129" s="157">
        <f t="shared" si="483"/>
        <v>0</v>
      </c>
      <c r="DK129" s="157">
        <f t="shared" si="483"/>
        <v>0</v>
      </c>
      <c r="DL129" s="157">
        <f t="shared" si="483"/>
        <v>0</v>
      </c>
      <c r="DM129" s="157">
        <f t="shared" si="483"/>
        <v>0</v>
      </c>
      <c r="DN129" s="192" t="s">
        <v>179</v>
      </c>
      <c r="DO129" s="160"/>
      <c r="DP129" s="160"/>
      <c r="DQ129" s="161"/>
    </row>
    <row r="130" spans="1:121" ht="13.5" customHeight="1">
      <c r="A130" s="131">
        <v>1</v>
      </c>
      <c r="B130" s="190" t="s">
        <v>180</v>
      </c>
      <c r="C130" s="261"/>
      <c r="D130" s="261"/>
      <c r="E130" s="261"/>
      <c r="F130" s="261"/>
      <c r="G130" s="261"/>
      <c r="H130" s="261"/>
      <c r="I130" s="261"/>
      <c r="J130" s="261"/>
      <c r="K130" s="261"/>
      <c r="L130" s="261"/>
      <c r="M130" s="261"/>
      <c r="N130" s="261"/>
      <c r="O130" s="261"/>
      <c r="P130" s="261"/>
      <c r="Q130" s="261"/>
      <c r="R130" s="261"/>
      <c r="S130" s="217">
        <v>2</v>
      </c>
      <c r="T130" s="218"/>
      <c r="U130" s="218"/>
      <c r="V130" s="218"/>
      <c r="W130" s="218"/>
      <c r="X130" s="218"/>
      <c r="Y130" s="218"/>
      <c r="Z130" s="218"/>
      <c r="AA130" s="218"/>
      <c r="AB130" s="218"/>
      <c r="AC130" s="218"/>
      <c r="AD130" s="219"/>
      <c r="AE130" s="218"/>
      <c r="AF130" s="218"/>
      <c r="AG130" s="225">
        <v>0</v>
      </c>
      <c r="AH130" s="225">
        <v>0</v>
      </c>
      <c r="AI130" s="225">
        <v>0</v>
      </c>
      <c r="AJ130" s="225">
        <v>0</v>
      </c>
      <c r="AK130" s="225">
        <v>0</v>
      </c>
      <c r="AL130" s="225">
        <v>0</v>
      </c>
      <c r="AM130" s="225">
        <v>0</v>
      </c>
      <c r="AN130" s="225">
        <v>0</v>
      </c>
      <c r="AO130" s="225">
        <v>0</v>
      </c>
      <c r="AP130" s="225">
        <v>0</v>
      </c>
      <c r="AQ130" s="225">
        <v>0</v>
      </c>
      <c r="AR130" s="142"/>
      <c r="AS130" s="142"/>
      <c r="AT130" s="142"/>
      <c r="AU130" s="143">
        <v>0</v>
      </c>
      <c r="AV130" s="144">
        <v>0</v>
      </c>
      <c r="AW130" s="143"/>
      <c r="AX130" s="130">
        <f t="shared" si="0"/>
        <v>0</v>
      </c>
      <c r="AY130" s="145">
        <f t="shared" si="11"/>
        <v>0</v>
      </c>
      <c r="AZ130" s="146">
        <f t="shared" si="12"/>
        <v>0</v>
      </c>
      <c r="BA130" s="147">
        <f t="shared" si="13"/>
        <v>0</v>
      </c>
      <c r="BB130" s="148">
        <f t="shared" si="14"/>
        <v>1</v>
      </c>
      <c r="BC130" s="149">
        <f t="shared" si="15"/>
        <v>0.1538461538</v>
      </c>
      <c r="BD130" s="150">
        <f t="shared" si="16"/>
        <v>0</v>
      </c>
      <c r="BE130" s="151">
        <f t="shared" si="17"/>
        <v>2</v>
      </c>
      <c r="BF130" s="191" t="s">
        <v>180</v>
      </c>
      <c r="BG130" s="174"/>
      <c r="BH130" s="15"/>
      <c r="BI130" s="187"/>
      <c r="BJ130" s="155"/>
      <c r="BK130" s="155"/>
      <c r="BL130" s="155"/>
      <c r="BM130" s="155"/>
      <c r="BN130" s="155"/>
      <c r="BO130" s="155"/>
      <c r="BP130" s="155"/>
      <c r="BQ130" s="155"/>
      <c r="BR130" s="155"/>
      <c r="BS130" s="155"/>
      <c r="BT130" s="155"/>
      <c r="BU130" s="155"/>
      <c r="BV130" s="155"/>
      <c r="BW130" s="155"/>
      <c r="BX130" s="155"/>
      <c r="BY130" s="155"/>
      <c r="BZ130" s="155"/>
      <c r="CA130" s="155"/>
      <c r="CB130" s="155"/>
      <c r="CC130" s="272"/>
      <c r="CD130" s="155">
        <f aca="true" t="shared" si="484" ref="CD130:CJ130">SUM(AN130)/(AN$303/1000)</f>
        <v>0</v>
      </c>
      <c r="CE130" s="155">
        <f t="shared" si="484"/>
        <v>0</v>
      </c>
      <c r="CF130" s="155">
        <f t="shared" si="484"/>
        <v>0</v>
      </c>
      <c r="CG130" s="155">
        <f t="shared" si="484"/>
        <v>0</v>
      </c>
      <c r="CH130" s="155">
        <f t="shared" si="484"/>
        <v>0</v>
      </c>
      <c r="CI130" s="155">
        <f t="shared" si="484"/>
        <v>0</v>
      </c>
      <c r="CJ130" s="155">
        <f t="shared" si="484"/>
        <v>0</v>
      </c>
      <c r="CK130" s="155">
        <f aca="true" t="shared" si="485" ref="CK130:CL130">SUM(AU130)/(AU$302/1000)</f>
        <v>0</v>
      </c>
      <c r="CL130" s="155">
        <f t="shared" si="485"/>
        <v>0</v>
      </c>
      <c r="CM130" s="157"/>
      <c r="CN130" s="157"/>
      <c r="CO130" s="157"/>
      <c r="CP130" s="157"/>
      <c r="CQ130" s="157"/>
      <c r="CR130" s="157"/>
      <c r="CS130" s="157"/>
      <c r="CT130" s="157"/>
      <c r="CU130" s="157"/>
      <c r="CV130" s="157"/>
      <c r="CW130" s="157"/>
      <c r="CX130" s="157"/>
      <c r="CY130" s="157"/>
      <c r="CZ130" s="157"/>
      <c r="DA130" s="157"/>
      <c r="DB130" s="157"/>
      <c r="DC130" s="157"/>
      <c r="DD130" s="157"/>
      <c r="DE130" s="157">
        <f aca="true" t="shared" si="486" ref="DE130:DG130">AVERAGE(CB130:CD130)</f>
        <v>0</v>
      </c>
      <c r="DF130" s="157">
        <f t="shared" si="486"/>
        <v>0</v>
      </c>
      <c r="DG130" s="157">
        <f t="shared" si="486"/>
        <v>0</v>
      </c>
      <c r="DH130" s="157">
        <f t="shared" si="468"/>
        <v>0</v>
      </c>
      <c r="DI130" s="157">
        <f aca="true" t="shared" si="487" ref="DI130:DM130">AVERAGE(CF130:CH130)</f>
        <v>0</v>
      </c>
      <c r="DJ130" s="157">
        <f t="shared" si="487"/>
        <v>0</v>
      </c>
      <c r="DK130" s="157">
        <f t="shared" si="487"/>
        <v>0</v>
      </c>
      <c r="DL130" s="157">
        <f t="shared" si="487"/>
        <v>0</v>
      </c>
      <c r="DM130" s="157">
        <f t="shared" si="487"/>
        <v>0</v>
      </c>
      <c r="DN130" s="192" t="s">
        <v>180</v>
      </c>
      <c r="DO130" s="160"/>
      <c r="DP130" s="160"/>
      <c r="DQ130" s="161"/>
    </row>
    <row r="131" spans="1:121" ht="13.5" customHeight="1">
      <c r="A131" s="131">
        <v>1</v>
      </c>
      <c r="B131" s="193" t="s">
        <v>181</v>
      </c>
      <c r="C131" s="216">
        <v>51</v>
      </c>
      <c r="D131" s="216">
        <v>83</v>
      </c>
      <c r="E131" s="216">
        <v>18</v>
      </c>
      <c r="F131" s="216">
        <v>20</v>
      </c>
      <c r="G131" s="216">
        <v>6</v>
      </c>
      <c r="H131" s="216">
        <v>67</v>
      </c>
      <c r="I131" s="216">
        <v>100</v>
      </c>
      <c r="J131" s="216">
        <v>66</v>
      </c>
      <c r="K131" s="216">
        <v>10</v>
      </c>
      <c r="L131" s="216">
        <v>10</v>
      </c>
      <c r="M131" s="216">
        <v>78</v>
      </c>
      <c r="N131" s="216">
        <v>69</v>
      </c>
      <c r="O131" s="216">
        <v>44</v>
      </c>
      <c r="P131" s="216">
        <v>11</v>
      </c>
      <c r="Q131" s="216">
        <v>90</v>
      </c>
      <c r="R131" s="216">
        <v>99</v>
      </c>
      <c r="S131" s="217">
        <v>140</v>
      </c>
      <c r="T131" s="218">
        <v>101</v>
      </c>
      <c r="U131" s="218">
        <v>73</v>
      </c>
      <c r="V131" s="218">
        <v>56</v>
      </c>
      <c r="W131" s="218">
        <v>121</v>
      </c>
      <c r="X131" s="218">
        <v>170</v>
      </c>
      <c r="Y131" s="218">
        <v>518</v>
      </c>
      <c r="Z131" s="220">
        <v>259</v>
      </c>
      <c r="AA131" s="220">
        <v>179</v>
      </c>
      <c r="AB131" s="218">
        <v>84</v>
      </c>
      <c r="AC131" s="218">
        <v>116</v>
      </c>
      <c r="AD131" s="219">
        <v>321</v>
      </c>
      <c r="AE131" s="218">
        <v>256</v>
      </c>
      <c r="AF131" s="219">
        <v>291</v>
      </c>
      <c r="AG131" s="222">
        <v>217</v>
      </c>
      <c r="AH131" s="223">
        <v>527</v>
      </c>
      <c r="AI131" s="185">
        <v>547</v>
      </c>
      <c r="AJ131" s="185">
        <v>334</v>
      </c>
      <c r="AK131" s="185">
        <v>390</v>
      </c>
      <c r="AL131" s="185">
        <v>298</v>
      </c>
      <c r="AM131" s="185">
        <v>316</v>
      </c>
      <c r="AN131" s="185">
        <v>334</v>
      </c>
      <c r="AO131" s="228">
        <v>168</v>
      </c>
      <c r="AP131" s="230">
        <v>82</v>
      </c>
      <c r="AQ131" s="230">
        <v>114</v>
      </c>
      <c r="AR131" s="142">
        <v>90</v>
      </c>
      <c r="AS131" s="142">
        <v>87</v>
      </c>
      <c r="AT131" s="142">
        <v>111</v>
      </c>
      <c r="AU131" s="143">
        <v>130</v>
      </c>
      <c r="AV131" s="144">
        <v>95</v>
      </c>
      <c r="AW131" s="143"/>
      <c r="AX131" s="130">
        <f t="shared" si="0"/>
        <v>10</v>
      </c>
      <c r="AY131" s="145">
        <f t="shared" si="11"/>
        <v>173</v>
      </c>
      <c r="AZ131" s="146">
        <f t="shared" si="12"/>
        <v>82</v>
      </c>
      <c r="BA131" s="147">
        <f t="shared" si="13"/>
        <v>334</v>
      </c>
      <c r="BB131" s="148">
        <f t="shared" si="14"/>
        <v>45</v>
      </c>
      <c r="BC131" s="149">
        <f t="shared" si="15"/>
        <v>161.1555556</v>
      </c>
      <c r="BD131" s="150">
        <f t="shared" si="16"/>
        <v>6</v>
      </c>
      <c r="BE131" s="151">
        <f t="shared" si="17"/>
        <v>547</v>
      </c>
      <c r="BF131" s="194" t="s">
        <v>181</v>
      </c>
      <c r="BG131" s="174">
        <v>77</v>
      </c>
      <c r="BH131" s="15">
        <v>46</v>
      </c>
      <c r="BI131" s="187">
        <f aca="true" t="shared" si="488" ref="BI131:CJ131">SUM(S131)/(S$303/1000)</f>
        <v>154.7730916</v>
      </c>
      <c r="BJ131" s="155">
        <f t="shared" si="488"/>
        <v>95.73459716</v>
      </c>
      <c r="BK131" s="155">
        <f t="shared" si="488"/>
        <v>70.46332046</v>
      </c>
      <c r="BL131" s="155">
        <f t="shared" si="488"/>
        <v>52.71828666</v>
      </c>
      <c r="BM131" s="155">
        <f t="shared" si="488"/>
        <v>107.079646</v>
      </c>
      <c r="BN131" s="155">
        <f t="shared" si="488"/>
        <v>151.6503122</v>
      </c>
      <c r="BO131" s="155">
        <f t="shared" si="488"/>
        <v>510.3448276</v>
      </c>
      <c r="BP131" s="155">
        <f t="shared" si="488"/>
        <v>244.5703494</v>
      </c>
      <c r="BQ131" s="155">
        <f t="shared" si="488"/>
        <v>168.5499058</v>
      </c>
      <c r="BR131" s="155">
        <f t="shared" si="488"/>
        <v>77.02888583</v>
      </c>
      <c r="BS131" s="155">
        <f t="shared" si="488"/>
        <v>110.5288232</v>
      </c>
      <c r="BT131" s="155">
        <f t="shared" si="488"/>
        <v>333.5064935</v>
      </c>
      <c r="BU131" s="155">
        <f t="shared" si="488"/>
        <v>218.8034188</v>
      </c>
      <c r="BV131" s="155">
        <f t="shared" si="488"/>
        <v>228.1458252</v>
      </c>
      <c r="BW131" s="155">
        <f t="shared" si="488"/>
        <v>174.5776348</v>
      </c>
      <c r="BX131" s="155">
        <f t="shared" si="488"/>
        <v>408.3688493</v>
      </c>
      <c r="BY131" s="155">
        <f t="shared" si="488"/>
        <v>486.6548043</v>
      </c>
      <c r="BZ131" s="155">
        <f t="shared" si="488"/>
        <v>264.5544554</v>
      </c>
      <c r="CA131" s="155">
        <f t="shared" si="488"/>
        <v>319.803198</v>
      </c>
      <c r="CB131" s="155">
        <f t="shared" si="488"/>
        <v>240.7108239</v>
      </c>
      <c r="CC131" s="155">
        <f t="shared" si="488"/>
        <v>232.7808471</v>
      </c>
      <c r="CD131" s="155">
        <f t="shared" si="488"/>
        <v>256.3315426</v>
      </c>
      <c r="CE131" s="155">
        <f t="shared" si="488"/>
        <v>125.2516216</v>
      </c>
      <c r="CF131" s="155">
        <f t="shared" si="488"/>
        <v>61.11193919</v>
      </c>
      <c r="CG131" s="155">
        <f t="shared" si="488"/>
        <v>84.00884304</v>
      </c>
      <c r="CH131" s="155">
        <f t="shared" si="488"/>
        <v>67.34006734</v>
      </c>
      <c r="CI131" s="155">
        <f t="shared" si="488"/>
        <v>65.79693704</v>
      </c>
      <c r="CJ131" s="155">
        <f t="shared" si="488"/>
        <v>83.72303515</v>
      </c>
      <c r="CK131" s="155">
        <f aca="true" t="shared" si="489" ref="CK131:CL131">SUM(AU131)/(AU$302/1000)</f>
        <v>86.31851532</v>
      </c>
      <c r="CL131" s="155">
        <f t="shared" si="489"/>
        <v>75.26839124</v>
      </c>
      <c r="CM131" s="157">
        <f aca="true" t="shared" si="490" ref="CM131:DG131">AVERAGE(BJ131:BL131)</f>
        <v>72.97206809</v>
      </c>
      <c r="CN131" s="157">
        <f t="shared" si="490"/>
        <v>76.75375105</v>
      </c>
      <c r="CO131" s="157">
        <f t="shared" si="490"/>
        <v>103.8160816</v>
      </c>
      <c r="CP131" s="157">
        <f t="shared" si="490"/>
        <v>256.3582619</v>
      </c>
      <c r="CQ131" s="157">
        <f t="shared" si="490"/>
        <v>302.1884964</v>
      </c>
      <c r="CR131" s="157">
        <f t="shared" si="490"/>
        <v>307.8216943</v>
      </c>
      <c r="CS131" s="157">
        <f t="shared" si="490"/>
        <v>163.383047</v>
      </c>
      <c r="CT131" s="157">
        <f t="shared" si="490"/>
        <v>118.7025383</v>
      </c>
      <c r="CU131" s="157">
        <f t="shared" si="490"/>
        <v>173.6880675</v>
      </c>
      <c r="CV131" s="157">
        <f t="shared" si="490"/>
        <v>220.9462452</v>
      </c>
      <c r="CW131" s="157">
        <f t="shared" si="490"/>
        <v>260.1519125</v>
      </c>
      <c r="CX131" s="157">
        <f t="shared" si="490"/>
        <v>207.1756262</v>
      </c>
      <c r="CY131" s="157">
        <f t="shared" si="490"/>
        <v>270.3641031</v>
      </c>
      <c r="CZ131" s="157">
        <f t="shared" si="490"/>
        <v>356.5337628</v>
      </c>
      <c r="DA131" s="157">
        <f t="shared" si="490"/>
        <v>386.5260363</v>
      </c>
      <c r="DB131" s="157">
        <f t="shared" si="490"/>
        <v>357.0041526</v>
      </c>
      <c r="DC131" s="157">
        <f t="shared" si="490"/>
        <v>275.0228258</v>
      </c>
      <c r="DD131" s="157">
        <f t="shared" si="490"/>
        <v>264.431623</v>
      </c>
      <c r="DE131" s="157">
        <f t="shared" si="490"/>
        <v>243.2744045</v>
      </c>
      <c r="DF131" s="157">
        <f t="shared" si="490"/>
        <v>204.7880038</v>
      </c>
      <c r="DG131" s="157">
        <f t="shared" si="490"/>
        <v>147.5650344</v>
      </c>
      <c r="DH131" s="157">
        <f t="shared" si="468"/>
        <v>147.5650344</v>
      </c>
      <c r="DI131" s="157">
        <f aca="true" t="shared" si="491" ref="DI131:DM131">AVERAGE(CF131:CH131)</f>
        <v>70.82028319</v>
      </c>
      <c r="DJ131" s="157">
        <f t="shared" si="491"/>
        <v>72.38194914</v>
      </c>
      <c r="DK131" s="157">
        <f t="shared" si="491"/>
        <v>72.28667984</v>
      </c>
      <c r="DL131" s="157">
        <f t="shared" si="491"/>
        <v>78.61282917</v>
      </c>
      <c r="DM131" s="157">
        <f t="shared" si="491"/>
        <v>81.76998057</v>
      </c>
      <c r="DN131" s="195" t="s">
        <v>181</v>
      </c>
      <c r="DO131" s="160">
        <v>110.16666666666667</v>
      </c>
      <c r="DP131" s="160">
        <v>385.5</v>
      </c>
      <c r="DQ131" s="189">
        <v>0.28577604842196286</v>
      </c>
    </row>
    <row r="132" spans="1:121" ht="13.5" customHeight="1">
      <c r="A132" s="131">
        <v>1</v>
      </c>
      <c r="B132" s="181" t="s">
        <v>182</v>
      </c>
      <c r="C132" s="216"/>
      <c r="D132" s="216"/>
      <c r="E132" s="216"/>
      <c r="F132" s="216"/>
      <c r="G132" s="216"/>
      <c r="H132" s="216"/>
      <c r="I132" s="216"/>
      <c r="J132" s="216"/>
      <c r="K132" s="216"/>
      <c r="L132" s="216"/>
      <c r="M132" s="216"/>
      <c r="N132" s="216"/>
      <c r="O132" s="216"/>
      <c r="P132" s="216"/>
      <c r="Q132" s="216"/>
      <c r="R132" s="216"/>
      <c r="S132" s="217"/>
      <c r="T132" s="218"/>
      <c r="U132" s="218"/>
      <c r="V132" s="218"/>
      <c r="W132" s="218"/>
      <c r="X132" s="218"/>
      <c r="Y132" s="218"/>
      <c r="Z132" s="218"/>
      <c r="AA132" s="220">
        <v>1</v>
      </c>
      <c r="AB132" s="218"/>
      <c r="AC132" s="218"/>
      <c r="AD132" s="219">
        <v>7</v>
      </c>
      <c r="AE132" s="218" t="s">
        <v>49</v>
      </c>
      <c r="AF132" s="219"/>
      <c r="AG132" s="222">
        <v>2</v>
      </c>
      <c r="AH132" s="223">
        <v>4</v>
      </c>
      <c r="AI132" s="185">
        <v>6</v>
      </c>
      <c r="AJ132" s="185">
        <v>2</v>
      </c>
      <c r="AK132" s="185" t="s">
        <v>49</v>
      </c>
      <c r="AL132" s="185">
        <v>1</v>
      </c>
      <c r="AM132" s="185">
        <v>3</v>
      </c>
      <c r="AN132" s="185">
        <v>4</v>
      </c>
      <c r="AO132" s="185">
        <v>6</v>
      </c>
      <c r="AP132" s="225">
        <v>7</v>
      </c>
      <c r="AQ132" s="230">
        <v>3</v>
      </c>
      <c r="AR132" s="142"/>
      <c r="AS132" s="142"/>
      <c r="AT132" s="142">
        <v>0</v>
      </c>
      <c r="AU132" s="143">
        <v>0</v>
      </c>
      <c r="AV132" s="144">
        <v>0</v>
      </c>
      <c r="AW132" s="143"/>
      <c r="AX132" s="130">
        <f t="shared" si="0"/>
        <v>6</v>
      </c>
      <c r="AY132" s="145">
        <f t="shared" si="11"/>
        <v>3</v>
      </c>
      <c r="AZ132" s="146">
        <f t="shared" si="12"/>
        <v>0</v>
      </c>
      <c r="BA132" s="147">
        <f t="shared" si="13"/>
        <v>7</v>
      </c>
      <c r="BB132" s="148">
        <f t="shared" si="14"/>
        <v>12</v>
      </c>
      <c r="BC132" s="149">
        <f t="shared" si="15"/>
        <v>3.285714286</v>
      </c>
      <c r="BD132" s="150">
        <f t="shared" si="16"/>
        <v>0</v>
      </c>
      <c r="BE132" s="151">
        <f t="shared" si="17"/>
        <v>7</v>
      </c>
      <c r="BF132" s="186" t="s">
        <v>182</v>
      </c>
      <c r="BG132" s="174">
        <v>193</v>
      </c>
      <c r="BH132" s="15">
        <v>151</v>
      </c>
      <c r="BI132" s="187">
        <f aca="true" t="shared" si="492" ref="BI132:CJ132">SUM(S132)/(S$303/1000)</f>
        <v>0</v>
      </c>
      <c r="BJ132" s="155">
        <f t="shared" si="492"/>
        <v>0</v>
      </c>
      <c r="BK132" s="155">
        <f t="shared" si="492"/>
        <v>0</v>
      </c>
      <c r="BL132" s="155">
        <f t="shared" si="492"/>
        <v>0</v>
      </c>
      <c r="BM132" s="155">
        <f t="shared" si="492"/>
        <v>0</v>
      </c>
      <c r="BN132" s="155">
        <f t="shared" si="492"/>
        <v>0</v>
      </c>
      <c r="BO132" s="155">
        <f t="shared" si="492"/>
        <v>0</v>
      </c>
      <c r="BP132" s="155">
        <f t="shared" si="492"/>
        <v>0</v>
      </c>
      <c r="BQ132" s="155">
        <f t="shared" si="492"/>
        <v>0.9416195857</v>
      </c>
      <c r="BR132" s="155">
        <f t="shared" si="492"/>
        <v>0</v>
      </c>
      <c r="BS132" s="155">
        <f t="shared" si="492"/>
        <v>0</v>
      </c>
      <c r="BT132" s="155">
        <f t="shared" si="492"/>
        <v>7.272727273</v>
      </c>
      <c r="BU132" s="155">
        <f t="shared" si="492"/>
        <v>0</v>
      </c>
      <c r="BV132" s="155">
        <f t="shared" si="492"/>
        <v>0</v>
      </c>
      <c r="BW132" s="155">
        <f t="shared" si="492"/>
        <v>1.609010459</v>
      </c>
      <c r="BX132" s="155">
        <f t="shared" si="492"/>
        <v>3.099573809</v>
      </c>
      <c r="BY132" s="155">
        <f t="shared" si="492"/>
        <v>5.338078292</v>
      </c>
      <c r="BZ132" s="155">
        <f t="shared" si="492"/>
        <v>1.584158416</v>
      </c>
      <c r="CA132" s="155">
        <f t="shared" si="492"/>
        <v>0</v>
      </c>
      <c r="CB132" s="155">
        <f t="shared" si="492"/>
        <v>0.8077544426</v>
      </c>
      <c r="CC132" s="155">
        <f t="shared" si="492"/>
        <v>2.209944751</v>
      </c>
      <c r="CD132" s="155">
        <f t="shared" si="492"/>
        <v>3.069838833</v>
      </c>
      <c r="CE132" s="155">
        <f t="shared" si="492"/>
        <v>4.473272199</v>
      </c>
      <c r="CF132" s="155">
        <f t="shared" si="492"/>
        <v>5.216872857</v>
      </c>
      <c r="CG132" s="155">
        <f t="shared" si="492"/>
        <v>2.210759027</v>
      </c>
      <c r="CH132" s="155">
        <f t="shared" si="492"/>
        <v>0</v>
      </c>
      <c r="CI132" s="155">
        <f t="shared" si="492"/>
        <v>0</v>
      </c>
      <c r="CJ132" s="155">
        <f t="shared" si="492"/>
        <v>0</v>
      </c>
      <c r="CK132" s="155">
        <f aca="true" t="shared" si="493" ref="CK132:CL132">SUM(AU132)/(AU$302/1000)</f>
        <v>0</v>
      </c>
      <c r="CL132" s="155">
        <f t="shared" si="493"/>
        <v>0</v>
      </c>
      <c r="CM132" s="157">
        <f aca="true" t="shared" si="494" ref="CM132:DG132">AVERAGE(BJ132:BL132)</f>
        <v>0</v>
      </c>
      <c r="CN132" s="157">
        <f t="shared" si="494"/>
        <v>0</v>
      </c>
      <c r="CO132" s="157">
        <f t="shared" si="494"/>
        <v>0</v>
      </c>
      <c r="CP132" s="157">
        <f t="shared" si="494"/>
        <v>0</v>
      </c>
      <c r="CQ132" s="158">
        <f t="shared" si="494"/>
        <v>0</v>
      </c>
      <c r="CR132" s="158">
        <f t="shared" si="494"/>
        <v>0.3138731952</v>
      </c>
      <c r="CS132" s="158">
        <f t="shared" si="494"/>
        <v>0.3138731952</v>
      </c>
      <c r="CT132" s="158">
        <f t="shared" si="494"/>
        <v>0.3138731952</v>
      </c>
      <c r="CU132" s="157">
        <f t="shared" si="494"/>
        <v>2.424242424</v>
      </c>
      <c r="CV132" s="157">
        <f t="shared" si="494"/>
        <v>2.424242424</v>
      </c>
      <c r="CW132" s="157">
        <f t="shared" si="494"/>
        <v>2.424242424</v>
      </c>
      <c r="CX132" s="158">
        <f t="shared" si="494"/>
        <v>0.5363368195</v>
      </c>
      <c r="CY132" s="157">
        <f t="shared" si="494"/>
        <v>1.569528089</v>
      </c>
      <c r="CZ132" s="157">
        <f t="shared" si="494"/>
        <v>3.34888752</v>
      </c>
      <c r="DA132" s="157">
        <f t="shared" si="494"/>
        <v>3.340603505</v>
      </c>
      <c r="DB132" s="157">
        <f t="shared" si="494"/>
        <v>2.307412236</v>
      </c>
      <c r="DC132" s="157">
        <f t="shared" si="494"/>
        <v>0.7973042862</v>
      </c>
      <c r="DD132" s="157">
        <f t="shared" si="494"/>
        <v>1.005899731</v>
      </c>
      <c r="DE132" s="157">
        <f t="shared" si="494"/>
        <v>2.029179342</v>
      </c>
      <c r="DF132" s="157">
        <f t="shared" si="494"/>
        <v>3.251018594</v>
      </c>
      <c r="DG132" s="157">
        <f t="shared" si="494"/>
        <v>4.253327963</v>
      </c>
      <c r="DH132" s="157">
        <f t="shared" si="468"/>
        <v>4.253327963</v>
      </c>
      <c r="DI132" s="157">
        <f aca="true" t="shared" si="495" ref="DI132:DM132">AVERAGE(CF132:CH132)</f>
        <v>2.475877295</v>
      </c>
      <c r="DJ132" s="157">
        <f t="shared" si="495"/>
        <v>0.7369196758</v>
      </c>
      <c r="DK132" s="157">
        <f t="shared" si="495"/>
        <v>0</v>
      </c>
      <c r="DL132" s="157">
        <f t="shared" si="495"/>
        <v>0</v>
      </c>
      <c r="DM132" s="157">
        <f t="shared" si="495"/>
        <v>0</v>
      </c>
      <c r="DN132" s="188" t="s">
        <v>182</v>
      </c>
      <c r="DO132" s="160"/>
      <c r="DP132" s="160"/>
      <c r="DQ132" s="161"/>
    </row>
    <row r="133" spans="1:121" ht="13.5" customHeight="1">
      <c r="A133" s="131">
        <v>1</v>
      </c>
      <c r="B133" s="181" t="s">
        <v>183</v>
      </c>
      <c r="C133" s="216"/>
      <c r="D133" s="216"/>
      <c r="E133" s="216"/>
      <c r="F133" s="216"/>
      <c r="G133" s="216"/>
      <c r="H133" s="216"/>
      <c r="I133" s="216"/>
      <c r="J133" s="216"/>
      <c r="K133" s="216"/>
      <c r="L133" s="216"/>
      <c r="M133" s="216"/>
      <c r="N133" s="216"/>
      <c r="O133" s="216"/>
      <c r="P133" s="216"/>
      <c r="Q133" s="216"/>
      <c r="R133" s="216"/>
      <c r="S133" s="217"/>
      <c r="T133" s="218"/>
      <c r="U133" s="218"/>
      <c r="V133" s="218"/>
      <c r="W133" s="218"/>
      <c r="X133" s="218"/>
      <c r="Y133" s="218"/>
      <c r="Z133" s="218"/>
      <c r="AA133" s="218"/>
      <c r="AB133" s="218">
        <v>1</v>
      </c>
      <c r="AC133" s="218"/>
      <c r="AD133" s="219"/>
      <c r="AE133" s="218"/>
      <c r="AF133" s="219"/>
      <c r="AG133" s="225">
        <v>0</v>
      </c>
      <c r="AH133" s="225">
        <v>0</v>
      </c>
      <c r="AI133" s="225">
        <v>0</v>
      </c>
      <c r="AJ133" s="225">
        <v>0</v>
      </c>
      <c r="AK133" s="225">
        <v>0</v>
      </c>
      <c r="AL133" s="225">
        <v>0</v>
      </c>
      <c r="AM133" s="225">
        <v>0</v>
      </c>
      <c r="AN133" s="225">
        <v>0</v>
      </c>
      <c r="AO133" s="228">
        <v>2</v>
      </c>
      <c r="AP133" s="225">
        <v>0</v>
      </c>
      <c r="AQ133" s="225">
        <v>1</v>
      </c>
      <c r="AR133" s="142"/>
      <c r="AS133" s="142"/>
      <c r="AT133" s="142">
        <v>0</v>
      </c>
      <c r="AU133" s="143">
        <v>0</v>
      </c>
      <c r="AV133" s="144">
        <v>0</v>
      </c>
      <c r="AW133" s="143"/>
      <c r="AX133" s="130">
        <f t="shared" si="0"/>
        <v>2</v>
      </c>
      <c r="AY133" s="145">
        <f t="shared" si="11"/>
        <v>0.375</v>
      </c>
      <c r="AZ133" s="146">
        <f t="shared" si="12"/>
        <v>0</v>
      </c>
      <c r="BA133" s="147">
        <f t="shared" si="13"/>
        <v>2</v>
      </c>
      <c r="BB133" s="148">
        <f t="shared" si="14"/>
        <v>3</v>
      </c>
      <c r="BC133" s="149">
        <f t="shared" si="15"/>
        <v>0.2857142857</v>
      </c>
      <c r="BD133" s="150">
        <f t="shared" si="16"/>
        <v>0</v>
      </c>
      <c r="BE133" s="151">
        <f t="shared" si="17"/>
        <v>2</v>
      </c>
      <c r="BF133" s="186" t="s">
        <v>183</v>
      </c>
      <c r="BG133" s="174">
        <v>244</v>
      </c>
      <c r="BH133" s="15">
        <v>245</v>
      </c>
      <c r="BI133" s="187">
        <f aca="true" t="shared" si="496" ref="BI133:CJ133">SUM(S133)/(S$303/1000)</f>
        <v>0</v>
      </c>
      <c r="BJ133" s="155">
        <f t="shared" si="496"/>
        <v>0</v>
      </c>
      <c r="BK133" s="155">
        <f t="shared" si="496"/>
        <v>0</v>
      </c>
      <c r="BL133" s="155">
        <f t="shared" si="496"/>
        <v>0</v>
      </c>
      <c r="BM133" s="155">
        <f t="shared" si="496"/>
        <v>0</v>
      </c>
      <c r="BN133" s="155">
        <f t="shared" si="496"/>
        <v>0</v>
      </c>
      <c r="BO133" s="155">
        <f t="shared" si="496"/>
        <v>0</v>
      </c>
      <c r="BP133" s="155">
        <f t="shared" si="496"/>
        <v>0</v>
      </c>
      <c r="BQ133" s="155">
        <f t="shared" si="496"/>
        <v>0</v>
      </c>
      <c r="BR133" s="155">
        <f t="shared" si="496"/>
        <v>0.9170105456</v>
      </c>
      <c r="BS133" s="155">
        <f t="shared" si="496"/>
        <v>0</v>
      </c>
      <c r="BT133" s="155">
        <f t="shared" si="496"/>
        <v>0</v>
      </c>
      <c r="BU133" s="155">
        <f t="shared" si="496"/>
        <v>0</v>
      </c>
      <c r="BV133" s="155">
        <f t="shared" si="496"/>
        <v>0</v>
      </c>
      <c r="BW133" s="155">
        <f t="shared" si="496"/>
        <v>0</v>
      </c>
      <c r="BX133" s="155">
        <f t="shared" si="496"/>
        <v>0</v>
      </c>
      <c r="BY133" s="155">
        <f t="shared" si="496"/>
        <v>0</v>
      </c>
      <c r="BZ133" s="155">
        <f t="shared" si="496"/>
        <v>0</v>
      </c>
      <c r="CA133" s="155">
        <f t="shared" si="496"/>
        <v>0</v>
      </c>
      <c r="CB133" s="155">
        <f t="shared" si="496"/>
        <v>0</v>
      </c>
      <c r="CC133" s="155">
        <f t="shared" si="496"/>
        <v>0</v>
      </c>
      <c r="CD133" s="155">
        <f t="shared" si="496"/>
        <v>0</v>
      </c>
      <c r="CE133" s="155">
        <f t="shared" si="496"/>
        <v>1.491090733</v>
      </c>
      <c r="CF133" s="155">
        <f t="shared" si="496"/>
        <v>0</v>
      </c>
      <c r="CG133" s="155">
        <f t="shared" si="496"/>
        <v>0.7369196758</v>
      </c>
      <c r="CH133" s="155">
        <f t="shared" si="496"/>
        <v>0</v>
      </c>
      <c r="CI133" s="155">
        <f t="shared" si="496"/>
        <v>0</v>
      </c>
      <c r="CJ133" s="155">
        <f t="shared" si="496"/>
        <v>0</v>
      </c>
      <c r="CK133" s="155">
        <f aca="true" t="shared" si="497" ref="CK133:CL133">SUM(AU133)/(AU$302/1000)</f>
        <v>0</v>
      </c>
      <c r="CL133" s="155">
        <f t="shared" si="497"/>
        <v>0</v>
      </c>
      <c r="CM133" s="157">
        <f aca="true" t="shared" si="498" ref="CM133:DG133">AVERAGE(BJ133:BL133)</f>
        <v>0</v>
      </c>
      <c r="CN133" s="157">
        <f t="shared" si="498"/>
        <v>0</v>
      </c>
      <c r="CO133" s="157">
        <f t="shared" si="498"/>
        <v>0</v>
      </c>
      <c r="CP133" s="157">
        <f t="shared" si="498"/>
        <v>0</v>
      </c>
      <c r="CQ133" s="157">
        <f t="shared" si="498"/>
        <v>0</v>
      </c>
      <c r="CR133" s="157">
        <f t="shared" si="498"/>
        <v>0</v>
      </c>
      <c r="CS133" s="157">
        <f t="shared" si="498"/>
        <v>0.3056701819</v>
      </c>
      <c r="CT133" s="157">
        <f t="shared" si="498"/>
        <v>0.3056701819</v>
      </c>
      <c r="CU133" s="157">
        <f t="shared" si="498"/>
        <v>0.3056701819</v>
      </c>
      <c r="CV133" s="157">
        <f t="shared" si="498"/>
        <v>0</v>
      </c>
      <c r="CW133" s="157">
        <f t="shared" si="498"/>
        <v>0</v>
      </c>
      <c r="CX133" s="157">
        <f t="shared" si="498"/>
        <v>0</v>
      </c>
      <c r="CY133" s="157">
        <f t="shared" si="498"/>
        <v>0</v>
      </c>
      <c r="CZ133" s="157">
        <f t="shared" si="498"/>
        <v>0</v>
      </c>
      <c r="DA133" s="157">
        <f t="shared" si="498"/>
        <v>0</v>
      </c>
      <c r="DB133" s="157">
        <f t="shared" si="498"/>
        <v>0</v>
      </c>
      <c r="DC133" s="157">
        <f t="shared" si="498"/>
        <v>0</v>
      </c>
      <c r="DD133" s="157">
        <f t="shared" si="498"/>
        <v>0</v>
      </c>
      <c r="DE133" s="157">
        <f t="shared" si="498"/>
        <v>0</v>
      </c>
      <c r="DF133" s="157">
        <f t="shared" si="498"/>
        <v>0.4970302443</v>
      </c>
      <c r="DG133" s="157">
        <f t="shared" si="498"/>
        <v>0.4970302443</v>
      </c>
      <c r="DH133" s="157">
        <f t="shared" si="468"/>
        <v>0.4970302443</v>
      </c>
      <c r="DI133" s="157">
        <f aca="true" t="shared" si="499" ref="DI133:DM133">AVERAGE(CF133:CH133)</f>
        <v>0.2456398919</v>
      </c>
      <c r="DJ133" s="157">
        <f t="shared" si="499"/>
        <v>0.2456398919</v>
      </c>
      <c r="DK133" s="157">
        <f t="shared" si="499"/>
        <v>0</v>
      </c>
      <c r="DL133" s="157">
        <f t="shared" si="499"/>
        <v>0</v>
      </c>
      <c r="DM133" s="157">
        <f t="shared" si="499"/>
        <v>0</v>
      </c>
      <c r="DN133" s="188" t="s">
        <v>183</v>
      </c>
      <c r="DO133" s="160"/>
      <c r="DP133" s="160"/>
      <c r="DQ133" s="161"/>
    </row>
    <row r="134" spans="1:121" ht="13.5" customHeight="1">
      <c r="A134" s="131"/>
      <c r="B134" s="181" t="s">
        <v>184</v>
      </c>
      <c r="C134" s="216"/>
      <c r="D134" s="216"/>
      <c r="E134" s="216"/>
      <c r="F134" s="216"/>
      <c r="G134" s="216"/>
      <c r="H134" s="216"/>
      <c r="I134" s="216"/>
      <c r="J134" s="216"/>
      <c r="K134" s="216"/>
      <c r="L134" s="216"/>
      <c r="M134" s="216"/>
      <c r="N134" s="216"/>
      <c r="O134" s="216"/>
      <c r="P134" s="216"/>
      <c r="Q134" s="216"/>
      <c r="R134" s="216"/>
      <c r="S134" s="217"/>
      <c r="T134" s="218"/>
      <c r="U134" s="218"/>
      <c r="V134" s="218"/>
      <c r="W134" s="218"/>
      <c r="X134" s="218"/>
      <c r="Y134" s="218"/>
      <c r="Z134" s="218"/>
      <c r="AA134" s="218"/>
      <c r="AB134" s="218"/>
      <c r="AC134" s="218"/>
      <c r="AD134" s="219"/>
      <c r="AE134" s="218"/>
      <c r="AF134" s="219"/>
      <c r="AG134" s="225"/>
      <c r="AH134" s="225"/>
      <c r="AI134" s="225"/>
      <c r="AJ134" s="225"/>
      <c r="AK134" s="225"/>
      <c r="AL134" s="225"/>
      <c r="AM134" s="225"/>
      <c r="AN134" s="225"/>
      <c r="AO134" s="228"/>
      <c r="AP134" s="225"/>
      <c r="AQ134" s="225"/>
      <c r="AR134" s="142"/>
      <c r="AS134" s="142"/>
      <c r="AT134" s="142"/>
      <c r="AU134" s="143"/>
      <c r="AV134" s="144">
        <v>0</v>
      </c>
      <c r="AW134" s="143"/>
      <c r="AX134" s="130">
        <f t="shared" si="0"/>
        <v>0</v>
      </c>
      <c r="AY134" s="145" t="e">
        <f t="shared" si="11"/>
        <v>#DIV/0!</v>
      </c>
      <c r="AZ134" s="146">
        <f t="shared" si="12"/>
        <v>0</v>
      </c>
      <c r="BA134" s="147">
        <f t="shared" si="13"/>
        <v>0</v>
      </c>
      <c r="BB134" s="148">
        <f t="shared" si="14"/>
        <v>0</v>
      </c>
      <c r="BC134" s="149" t="e">
        <f t="shared" si="15"/>
        <v>#DIV/0!</v>
      </c>
      <c r="BD134" s="150">
        <f t="shared" si="16"/>
        <v>0</v>
      </c>
      <c r="BE134" s="151">
        <f t="shared" si="17"/>
        <v>0</v>
      </c>
      <c r="BF134" s="186"/>
      <c r="BG134" s="174"/>
      <c r="BH134" s="15"/>
      <c r="BI134" s="187"/>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f aca="true" t="shared" si="500" ref="CK134:CL134">SUM(AU134)/(AU$302/1000)</f>
        <v>0</v>
      </c>
      <c r="CL134" s="155">
        <f t="shared" si="500"/>
        <v>0</v>
      </c>
      <c r="CM134" s="157"/>
      <c r="CN134" s="157"/>
      <c r="CO134" s="157"/>
      <c r="CP134" s="157"/>
      <c r="CQ134" s="157"/>
      <c r="CR134" s="157"/>
      <c r="CS134" s="157"/>
      <c r="CT134" s="157"/>
      <c r="CU134" s="157"/>
      <c r="CV134" s="157"/>
      <c r="CW134" s="157"/>
      <c r="CX134" s="157"/>
      <c r="CY134" s="157"/>
      <c r="CZ134" s="157"/>
      <c r="DA134" s="157"/>
      <c r="DB134" s="157"/>
      <c r="DC134" s="157"/>
      <c r="DD134" s="157"/>
      <c r="DE134" s="157"/>
      <c r="DF134" s="157"/>
      <c r="DG134" s="157"/>
      <c r="DH134" s="157"/>
      <c r="DI134" s="157"/>
      <c r="DJ134" s="157"/>
      <c r="DK134" s="157"/>
      <c r="DL134" s="157">
        <f aca="true" t="shared" si="501" ref="DL134:DM134">AVERAGE(CI134:CK134)</f>
        <v>0</v>
      </c>
      <c r="DM134" s="157">
        <f t="shared" si="501"/>
        <v>0</v>
      </c>
      <c r="DN134" s="188"/>
      <c r="DO134" s="160"/>
      <c r="DP134" s="160"/>
      <c r="DQ134" s="161"/>
    </row>
    <row r="135" spans="1:121" ht="13.5" customHeight="1">
      <c r="A135" s="131">
        <v>1</v>
      </c>
      <c r="B135" s="190" t="s">
        <v>185</v>
      </c>
      <c r="C135" s="216" t="s">
        <v>49</v>
      </c>
      <c r="D135" s="216"/>
      <c r="E135" s="216"/>
      <c r="F135" s="216">
        <v>1</v>
      </c>
      <c r="G135" s="216"/>
      <c r="H135" s="216"/>
      <c r="I135" s="216">
        <v>2</v>
      </c>
      <c r="J135" s="216"/>
      <c r="K135" s="216"/>
      <c r="L135" s="216">
        <v>1</v>
      </c>
      <c r="M135" s="216">
        <v>8</v>
      </c>
      <c r="N135" s="216">
        <v>1</v>
      </c>
      <c r="O135" s="216"/>
      <c r="P135" s="216"/>
      <c r="Q135" s="216"/>
      <c r="R135" s="216"/>
      <c r="S135" s="217"/>
      <c r="T135" s="218"/>
      <c r="U135" s="218"/>
      <c r="V135" s="218"/>
      <c r="W135" s="218"/>
      <c r="X135" s="218"/>
      <c r="Y135" s="218">
        <v>9</v>
      </c>
      <c r="Z135" s="220">
        <v>12</v>
      </c>
      <c r="AA135" s="220">
        <v>9</v>
      </c>
      <c r="AB135" s="218">
        <v>2</v>
      </c>
      <c r="AC135" s="218">
        <v>3</v>
      </c>
      <c r="AD135" s="219">
        <v>5</v>
      </c>
      <c r="AE135" s="218">
        <v>2</v>
      </c>
      <c r="AF135" s="219">
        <v>17</v>
      </c>
      <c r="AG135" s="222">
        <v>26</v>
      </c>
      <c r="AH135" s="223">
        <v>6</v>
      </c>
      <c r="AI135" s="185">
        <v>7</v>
      </c>
      <c r="AJ135" s="225">
        <v>0</v>
      </c>
      <c r="AK135" s="225">
        <v>0</v>
      </c>
      <c r="AL135" s="225">
        <v>0</v>
      </c>
      <c r="AM135" s="228">
        <v>2</v>
      </c>
      <c r="AN135" s="228">
        <v>1</v>
      </c>
      <c r="AO135" s="225">
        <v>0</v>
      </c>
      <c r="AP135" s="230">
        <v>13</v>
      </c>
      <c r="AQ135" s="230">
        <v>1</v>
      </c>
      <c r="AR135" s="142"/>
      <c r="AS135" s="142"/>
      <c r="AT135" s="142">
        <v>1</v>
      </c>
      <c r="AU135" s="143">
        <v>4</v>
      </c>
      <c r="AV135" s="144">
        <v>10</v>
      </c>
      <c r="AW135" s="143"/>
      <c r="AX135" s="130">
        <f t="shared" si="0"/>
        <v>6</v>
      </c>
      <c r="AY135" s="145">
        <f t="shared" si="11"/>
        <v>2.75</v>
      </c>
      <c r="AZ135" s="146">
        <f t="shared" si="12"/>
        <v>0</v>
      </c>
      <c r="BA135" s="147">
        <f t="shared" si="13"/>
        <v>13</v>
      </c>
      <c r="BB135" s="148">
        <f t="shared" si="14"/>
        <v>22</v>
      </c>
      <c r="BC135" s="149">
        <f t="shared" si="15"/>
        <v>5.115384615</v>
      </c>
      <c r="BD135" s="150">
        <f t="shared" si="16"/>
        <v>0</v>
      </c>
      <c r="BE135" s="151">
        <f t="shared" si="17"/>
        <v>26</v>
      </c>
      <c r="BF135" s="191" t="s">
        <v>185</v>
      </c>
      <c r="BG135" s="174">
        <v>154</v>
      </c>
      <c r="BH135" s="15">
        <v>149</v>
      </c>
      <c r="BI135" s="187">
        <f aca="true" t="shared" si="502" ref="BI135:CJ135">SUM(S135)/(S$303/1000)</f>
        <v>0</v>
      </c>
      <c r="BJ135" s="155">
        <f t="shared" si="502"/>
        <v>0</v>
      </c>
      <c r="BK135" s="155">
        <f t="shared" si="502"/>
        <v>0</v>
      </c>
      <c r="BL135" s="155">
        <f t="shared" si="502"/>
        <v>0</v>
      </c>
      <c r="BM135" s="155">
        <f t="shared" si="502"/>
        <v>0</v>
      </c>
      <c r="BN135" s="155">
        <f t="shared" si="502"/>
        <v>0</v>
      </c>
      <c r="BO135" s="155">
        <f t="shared" si="502"/>
        <v>8.866995074</v>
      </c>
      <c r="BP135" s="155">
        <f t="shared" si="502"/>
        <v>11.33144476</v>
      </c>
      <c r="BQ135" s="155">
        <f t="shared" si="502"/>
        <v>8.474576271</v>
      </c>
      <c r="BR135" s="155">
        <f t="shared" si="502"/>
        <v>1.834021091</v>
      </c>
      <c r="BS135" s="155">
        <f t="shared" si="502"/>
        <v>2.85850405</v>
      </c>
      <c r="BT135" s="155">
        <f t="shared" si="502"/>
        <v>5.194805195</v>
      </c>
      <c r="BU135" s="155">
        <f t="shared" si="502"/>
        <v>1.709401709</v>
      </c>
      <c r="BV135" s="155">
        <f t="shared" si="502"/>
        <v>13.32810662</v>
      </c>
      <c r="BW135" s="155">
        <f t="shared" si="502"/>
        <v>20.91713596</v>
      </c>
      <c r="BX135" s="155">
        <f t="shared" si="502"/>
        <v>4.649360713</v>
      </c>
      <c r="BY135" s="155">
        <f t="shared" si="502"/>
        <v>6.227758007</v>
      </c>
      <c r="BZ135" s="155">
        <f t="shared" si="502"/>
        <v>0</v>
      </c>
      <c r="CA135" s="155">
        <f t="shared" si="502"/>
        <v>0</v>
      </c>
      <c r="CB135" s="155">
        <f t="shared" si="502"/>
        <v>0</v>
      </c>
      <c r="CC135" s="155">
        <f t="shared" si="502"/>
        <v>1.473296501</v>
      </c>
      <c r="CD135" s="155">
        <f t="shared" si="502"/>
        <v>0.7674597084</v>
      </c>
      <c r="CE135" s="155">
        <f t="shared" si="502"/>
        <v>0</v>
      </c>
      <c r="CF135" s="155">
        <f t="shared" si="502"/>
        <v>9.688478164</v>
      </c>
      <c r="CG135" s="155">
        <f t="shared" si="502"/>
        <v>0.7369196758</v>
      </c>
      <c r="CH135" s="155">
        <f t="shared" si="502"/>
        <v>0</v>
      </c>
      <c r="CI135" s="155">
        <f t="shared" si="502"/>
        <v>0</v>
      </c>
      <c r="CJ135" s="155">
        <f t="shared" si="502"/>
        <v>0.7542615779</v>
      </c>
      <c r="CK135" s="155">
        <f aca="true" t="shared" si="503" ref="CK135:CL135">SUM(AU135)/(AU$302/1000)</f>
        <v>2.655954318</v>
      </c>
      <c r="CL135" s="155">
        <f t="shared" si="503"/>
        <v>7.922988551</v>
      </c>
      <c r="CM135" s="157">
        <f aca="true" t="shared" si="504" ref="CM135:DG135">AVERAGE(BJ135:BL135)</f>
        <v>0</v>
      </c>
      <c r="CN135" s="157">
        <f t="shared" si="504"/>
        <v>0</v>
      </c>
      <c r="CO135" s="157">
        <f t="shared" si="504"/>
        <v>0</v>
      </c>
      <c r="CP135" s="157">
        <f t="shared" si="504"/>
        <v>2.955665025</v>
      </c>
      <c r="CQ135" s="157">
        <f t="shared" si="504"/>
        <v>6.732813278</v>
      </c>
      <c r="CR135" s="157">
        <f t="shared" si="504"/>
        <v>9.557672035</v>
      </c>
      <c r="CS135" s="157">
        <f t="shared" si="504"/>
        <v>7.213347374</v>
      </c>
      <c r="CT135" s="157">
        <f t="shared" si="504"/>
        <v>4.389033804</v>
      </c>
      <c r="CU135" s="157">
        <f t="shared" si="504"/>
        <v>3.295776779</v>
      </c>
      <c r="CV135" s="157">
        <f t="shared" si="504"/>
        <v>3.254236985</v>
      </c>
      <c r="CW135" s="157">
        <f t="shared" si="504"/>
        <v>6.74410451</v>
      </c>
      <c r="CX135" s="157">
        <f t="shared" si="504"/>
        <v>11.98488143</v>
      </c>
      <c r="CY135" s="157">
        <f t="shared" si="504"/>
        <v>12.96486777</v>
      </c>
      <c r="CZ135" s="157">
        <f t="shared" si="504"/>
        <v>10.59808489</v>
      </c>
      <c r="DA135" s="157">
        <f t="shared" si="504"/>
        <v>3.62570624</v>
      </c>
      <c r="DB135" s="157">
        <f t="shared" si="504"/>
        <v>2.075919336</v>
      </c>
      <c r="DC135" s="157">
        <f t="shared" si="504"/>
        <v>0</v>
      </c>
      <c r="DD135" s="157">
        <f t="shared" si="504"/>
        <v>0.4910988336</v>
      </c>
      <c r="DE135" s="157">
        <f t="shared" si="504"/>
        <v>0.7469187364</v>
      </c>
      <c r="DF135" s="157">
        <f t="shared" si="504"/>
        <v>0.7469187364</v>
      </c>
      <c r="DG135" s="157">
        <f t="shared" si="504"/>
        <v>3.485312624</v>
      </c>
      <c r="DH135" s="157">
        <f>AVERAGE(CD135:CF135)</f>
        <v>3.485312624</v>
      </c>
      <c r="DI135" s="157">
        <f aca="true" t="shared" si="505" ref="DI135:DM135">AVERAGE(CF135:CH135)</f>
        <v>3.475132613</v>
      </c>
      <c r="DJ135" s="157">
        <f t="shared" si="505"/>
        <v>0.2456398919</v>
      </c>
      <c r="DK135" s="157">
        <f t="shared" si="505"/>
        <v>0.251420526</v>
      </c>
      <c r="DL135" s="157">
        <f t="shared" si="505"/>
        <v>1.136738632</v>
      </c>
      <c r="DM135" s="157">
        <f t="shared" si="505"/>
        <v>3.777734816</v>
      </c>
      <c r="DN135" s="192" t="s">
        <v>185</v>
      </c>
      <c r="DO135" s="160"/>
      <c r="DP135" s="160"/>
      <c r="DQ135" s="161"/>
    </row>
    <row r="136" spans="1:121" ht="13.5" customHeight="1">
      <c r="A136" s="131"/>
      <c r="B136" s="190" t="s">
        <v>186</v>
      </c>
      <c r="C136" s="216"/>
      <c r="D136" s="216"/>
      <c r="E136" s="216"/>
      <c r="F136" s="216"/>
      <c r="G136" s="216"/>
      <c r="H136" s="216"/>
      <c r="I136" s="216"/>
      <c r="J136" s="216"/>
      <c r="K136" s="216"/>
      <c r="L136" s="216"/>
      <c r="M136" s="216"/>
      <c r="N136" s="216"/>
      <c r="O136" s="216"/>
      <c r="P136" s="216"/>
      <c r="Q136" s="216"/>
      <c r="R136" s="216"/>
      <c r="S136" s="217"/>
      <c r="T136" s="218"/>
      <c r="U136" s="218"/>
      <c r="V136" s="218"/>
      <c r="W136" s="218"/>
      <c r="X136" s="218"/>
      <c r="Y136" s="218"/>
      <c r="Z136" s="220"/>
      <c r="AA136" s="220"/>
      <c r="AB136" s="218"/>
      <c r="AC136" s="218"/>
      <c r="AD136" s="219"/>
      <c r="AE136" s="218"/>
      <c r="AF136" s="219"/>
      <c r="AG136" s="222"/>
      <c r="AH136" s="223"/>
      <c r="AI136" s="185"/>
      <c r="AJ136" s="225"/>
      <c r="AK136" s="225"/>
      <c r="AL136" s="225"/>
      <c r="AM136" s="228"/>
      <c r="AN136" s="228"/>
      <c r="AO136" s="225"/>
      <c r="AP136" s="230"/>
      <c r="AQ136" s="230"/>
      <c r="AR136" s="142"/>
      <c r="AS136" s="142"/>
      <c r="AT136" s="142"/>
      <c r="AU136" s="143"/>
      <c r="AV136" s="144">
        <v>0</v>
      </c>
      <c r="AW136" s="143"/>
      <c r="AX136" s="130">
        <f t="shared" si="0"/>
        <v>0</v>
      </c>
      <c r="AY136" s="145" t="e">
        <f t="shared" si="11"/>
        <v>#DIV/0!</v>
      </c>
      <c r="AZ136" s="146">
        <f t="shared" si="12"/>
        <v>0</v>
      </c>
      <c r="BA136" s="147">
        <f t="shared" si="13"/>
        <v>0</v>
      </c>
      <c r="BB136" s="148">
        <f t="shared" si="14"/>
        <v>0</v>
      </c>
      <c r="BC136" s="149" t="e">
        <f t="shared" si="15"/>
        <v>#DIV/0!</v>
      </c>
      <c r="BD136" s="150">
        <f t="shared" si="16"/>
        <v>0</v>
      </c>
      <c r="BE136" s="151">
        <f t="shared" si="17"/>
        <v>0</v>
      </c>
      <c r="BF136" s="191"/>
      <c r="BG136" s="174"/>
      <c r="BH136" s="15"/>
      <c r="BI136" s="187"/>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f aca="true" t="shared" si="506" ref="CK136:CL136">SUM(AU136)/(AU$302/1000)</f>
        <v>0</v>
      </c>
      <c r="CL136" s="155">
        <f t="shared" si="506"/>
        <v>0</v>
      </c>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f aca="true" t="shared" si="507" ref="DL136:DM136">AVERAGE(CI136:CK136)</f>
        <v>0</v>
      </c>
      <c r="DM136" s="157">
        <f t="shared" si="507"/>
        <v>0</v>
      </c>
      <c r="DN136" s="192"/>
      <c r="DO136" s="160"/>
      <c r="DP136" s="160"/>
      <c r="DQ136" s="161"/>
    </row>
    <row r="137" spans="1:121" ht="13.5" customHeight="1">
      <c r="A137" s="131">
        <v>1</v>
      </c>
      <c r="B137" s="193" t="s">
        <v>187</v>
      </c>
      <c r="C137" s="216">
        <v>204</v>
      </c>
      <c r="D137" s="216">
        <v>199</v>
      </c>
      <c r="E137" s="216">
        <v>112</v>
      </c>
      <c r="F137" s="216">
        <v>257</v>
      </c>
      <c r="G137" s="216">
        <v>593</v>
      </c>
      <c r="H137" s="216">
        <v>279</v>
      </c>
      <c r="I137" s="216">
        <v>332</v>
      </c>
      <c r="J137" s="216">
        <v>322</v>
      </c>
      <c r="K137" s="216">
        <v>288</v>
      </c>
      <c r="L137" s="216">
        <v>309</v>
      </c>
      <c r="M137" s="216">
        <v>172</v>
      </c>
      <c r="N137" s="216">
        <v>458</v>
      </c>
      <c r="O137" s="216">
        <v>279</v>
      </c>
      <c r="P137" s="216">
        <v>395</v>
      </c>
      <c r="Q137" s="216">
        <v>283</v>
      </c>
      <c r="R137" s="216">
        <v>485</v>
      </c>
      <c r="S137" s="217">
        <v>1290</v>
      </c>
      <c r="T137" s="218">
        <v>1397</v>
      </c>
      <c r="U137" s="218">
        <v>1320</v>
      </c>
      <c r="V137" s="218">
        <v>1412</v>
      </c>
      <c r="W137" s="218">
        <v>974</v>
      </c>
      <c r="X137" s="218">
        <v>1352</v>
      </c>
      <c r="Y137" s="218">
        <v>2543</v>
      </c>
      <c r="Z137" s="220">
        <v>1415</v>
      </c>
      <c r="AA137" s="220">
        <v>1374</v>
      </c>
      <c r="AB137" s="218">
        <v>1318</v>
      </c>
      <c r="AC137" s="218">
        <v>1279</v>
      </c>
      <c r="AD137" s="219">
        <v>978</v>
      </c>
      <c r="AE137" s="218">
        <v>898</v>
      </c>
      <c r="AF137" s="219">
        <v>1027</v>
      </c>
      <c r="AG137" s="222">
        <v>1041</v>
      </c>
      <c r="AH137" s="223">
        <v>1034</v>
      </c>
      <c r="AI137" s="185">
        <v>1053</v>
      </c>
      <c r="AJ137" s="185">
        <v>1154</v>
      </c>
      <c r="AK137" s="185">
        <v>1092</v>
      </c>
      <c r="AL137" s="185">
        <v>759</v>
      </c>
      <c r="AM137" s="185">
        <v>1084</v>
      </c>
      <c r="AN137" s="185">
        <v>820</v>
      </c>
      <c r="AO137" s="185">
        <v>578</v>
      </c>
      <c r="AP137" s="225">
        <v>715</v>
      </c>
      <c r="AQ137" s="230">
        <v>1420</v>
      </c>
      <c r="AR137" s="142">
        <v>673</v>
      </c>
      <c r="AS137" s="142">
        <v>658</v>
      </c>
      <c r="AT137" s="142">
        <v>588</v>
      </c>
      <c r="AU137" s="143">
        <v>859</v>
      </c>
      <c r="AV137" s="144">
        <v>545</v>
      </c>
      <c r="AW137" s="143"/>
      <c r="AX137" s="130">
        <f t="shared" si="0"/>
        <v>10</v>
      </c>
      <c r="AY137" s="145">
        <f t="shared" si="11"/>
        <v>815.4</v>
      </c>
      <c r="AZ137" s="146">
        <f t="shared" si="12"/>
        <v>578</v>
      </c>
      <c r="BA137" s="147">
        <f t="shared" si="13"/>
        <v>1420</v>
      </c>
      <c r="BB137" s="148">
        <f t="shared" si="14"/>
        <v>45</v>
      </c>
      <c r="BC137" s="149">
        <f t="shared" si="15"/>
        <v>823.8222222</v>
      </c>
      <c r="BD137" s="150">
        <f t="shared" si="16"/>
        <v>112</v>
      </c>
      <c r="BE137" s="151">
        <f t="shared" si="17"/>
        <v>2543</v>
      </c>
      <c r="BF137" s="194" t="s">
        <v>187</v>
      </c>
      <c r="BG137" s="174">
        <v>28</v>
      </c>
      <c r="BH137" s="15">
        <v>32</v>
      </c>
      <c r="BI137" s="187">
        <f aca="true" t="shared" si="508" ref="BI137:CJ137">SUM(S137)/(S$303/1000)</f>
        <v>1426.123487</v>
      </c>
      <c r="BJ137" s="155">
        <f t="shared" si="508"/>
        <v>1324.170616</v>
      </c>
      <c r="BK137" s="155">
        <f t="shared" si="508"/>
        <v>1274.131274</v>
      </c>
      <c r="BL137" s="155">
        <f t="shared" si="508"/>
        <v>1329.253942</v>
      </c>
      <c r="BM137" s="155">
        <f t="shared" si="508"/>
        <v>861.9469027</v>
      </c>
      <c r="BN137" s="155">
        <f t="shared" si="508"/>
        <v>1206.066012</v>
      </c>
      <c r="BO137" s="155">
        <f t="shared" si="508"/>
        <v>2505.418719</v>
      </c>
      <c r="BP137" s="155">
        <f t="shared" si="508"/>
        <v>1336.166195</v>
      </c>
      <c r="BQ137" s="155">
        <f t="shared" si="508"/>
        <v>1293.785311</v>
      </c>
      <c r="BR137" s="155">
        <f t="shared" si="508"/>
        <v>1208.619899</v>
      </c>
      <c r="BS137" s="155">
        <f t="shared" si="508"/>
        <v>1218.67556</v>
      </c>
      <c r="BT137" s="155">
        <f t="shared" si="508"/>
        <v>1016.103896</v>
      </c>
      <c r="BU137" s="155">
        <f t="shared" si="508"/>
        <v>767.5213675</v>
      </c>
      <c r="BV137" s="155">
        <f t="shared" si="508"/>
        <v>805.1744414</v>
      </c>
      <c r="BW137" s="155">
        <f t="shared" si="508"/>
        <v>837.4899437</v>
      </c>
      <c r="BX137" s="155">
        <f t="shared" si="508"/>
        <v>801.2398295</v>
      </c>
      <c r="BY137" s="155">
        <f t="shared" si="508"/>
        <v>936.8327402</v>
      </c>
      <c r="BZ137" s="155">
        <f t="shared" si="508"/>
        <v>914.0594059</v>
      </c>
      <c r="CA137" s="155">
        <f t="shared" si="508"/>
        <v>895.4489545</v>
      </c>
      <c r="CB137" s="155">
        <f t="shared" si="508"/>
        <v>613.085622</v>
      </c>
      <c r="CC137" s="155">
        <f t="shared" si="508"/>
        <v>798.5267035</v>
      </c>
      <c r="CD137" s="155">
        <f t="shared" si="508"/>
        <v>629.3169609</v>
      </c>
      <c r="CE137" s="155">
        <f t="shared" si="508"/>
        <v>430.9252218</v>
      </c>
      <c r="CF137" s="155">
        <f t="shared" si="508"/>
        <v>532.866299</v>
      </c>
      <c r="CG137" s="155">
        <f t="shared" si="508"/>
        <v>1046.42594</v>
      </c>
      <c r="CH137" s="155">
        <f t="shared" si="508"/>
        <v>503.5540591</v>
      </c>
      <c r="CI137" s="155">
        <f t="shared" si="508"/>
        <v>497.6366043</v>
      </c>
      <c r="CJ137" s="155">
        <f t="shared" si="508"/>
        <v>443.5058078</v>
      </c>
      <c r="CK137" s="155">
        <f aca="true" t="shared" si="509" ref="CK137:CL137">SUM(AU137)/(AU$302/1000)</f>
        <v>570.3661897</v>
      </c>
      <c r="CL137" s="155">
        <f t="shared" si="509"/>
        <v>431.802876</v>
      </c>
      <c r="CM137" s="157">
        <f aca="true" t="shared" si="510" ref="CM137:DG137">AVERAGE(BJ137:BL137)</f>
        <v>1309.185277</v>
      </c>
      <c r="CN137" s="157">
        <f t="shared" si="510"/>
        <v>1155.110706</v>
      </c>
      <c r="CO137" s="157">
        <f t="shared" si="510"/>
        <v>1132.422286</v>
      </c>
      <c r="CP137" s="157">
        <f t="shared" si="510"/>
        <v>1524.477211</v>
      </c>
      <c r="CQ137" s="157">
        <f t="shared" si="510"/>
        <v>1682.550309</v>
      </c>
      <c r="CR137" s="157">
        <f t="shared" si="510"/>
        <v>1711.790075</v>
      </c>
      <c r="CS137" s="157">
        <f t="shared" si="510"/>
        <v>1279.523801</v>
      </c>
      <c r="CT137" s="157">
        <f t="shared" si="510"/>
        <v>1240.360257</v>
      </c>
      <c r="CU137" s="157">
        <f t="shared" si="510"/>
        <v>1147.799785</v>
      </c>
      <c r="CV137" s="157">
        <f t="shared" si="510"/>
        <v>1000.766941</v>
      </c>
      <c r="CW137" s="157">
        <f t="shared" si="510"/>
        <v>862.933235</v>
      </c>
      <c r="CX137" s="157">
        <f t="shared" si="510"/>
        <v>803.3952509</v>
      </c>
      <c r="CY137" s="157">
        <f t="shared" si="510"/>
        <v>814.6347382</v>
      </c>
      <c r="CZ137" s="157">
        <f t="shared" si="510"/>
        <v>858.5208378</v>
      </c>
      <c r="DA137" s="157">
        <f t="shared" si="510"/>
        <v>884.0439919</v>
      </c>
      <c r="DB137" s="157">
        <f t="shared" si="510"/>
        <v>915.4470335</v>
      </c>
      <c r="DC137" s="157">
        <f t="shared" si="510"/>
        <v>807.5313275</v>
      </c>
      <c r="DD137" s="157">
        <f t="shared" si="510"/>
        <v>769.0204267</v>
      </c>
      <c r="DE137" s="157">
        <f t="shared" si="510"/>
        <v>680.3097621</v>
      </c>
      <c r="DF137" s="157">
        <f t="shared" si="510"/>
        <v>619.5896287</v>
      </c>
      <c r="DG137" s="157">
        <f t="shared" si="510"/>
        <v>531.0361606</v>
      </c>
      <c r="DH137" s="157">
        <f aca="true" t="shared" si="511" ref="DH137:DH164">AVERAGE(CD137:CF137)</f>
        <v>531.0361606</v>
      </c>
      <c r="DI137" s="157">
        <f aca="true" t="shared" si="512" ref="DI137:DM137">AVERAGE(CF137:CH137)</f>
        <v>694.2820992</v>
      </c>
      <c r="DJ137" s="157">
        <f t="shared" si="512"/>
        <v>682.5388677</v>
      </c>
      <c r="DK137" s="157">
        <f t="shared" si="512"/>
        <v>481.5654904</v>
      </c>
      <c r="DL137" s="157">
        <f t="shared" si="512"/>
        <v>503.8362006</v>
      </c>
      <c r="DM137" s="157">
        <f t="shared" si="512"/>
        <v>481.8916245</v>
      </c>
      <c r="DN137" s="195" t="s">
        <v>187</v>
      </c>
      <c r="DO137" s="160">
        <v>1290.8333333333333</v>
      </c>
      <c r="DP137" s="160">
        <v>1022.1666666666666</v>
      </c>
      <c r="DQ137" s="161">
        <v>1.2628403717593346</v>
      </c>
    </row>
    <row r="138" spans="1:121" ht="13.5" customHeight="1">
      <c r="A138" s="131">
        <v>1</v>
      </c>
      <c r="B138" s="193" t="s">
        <v>188</v>
      </c>
      <c r="C138" s="216">
        <v>286</v>
      </c>
      <c r="D138" s="216">
        <v>352</v>
      </c>
      <c r="E138" s="216">
        <v>300</v>
      </c>
      <c r="F138" s="216">
        <v>286</v>
      </c>
      <c r="G138" s="216">
        <v>492</v>
      </c>
      <c r="H138" s="216">
        <v>359</v>
      </c>
      <c r="I138" s="216">
        <v>318</v>
      </c>
      <c r="J138" s="216">
        <v>316</v>
      </c>
      <c r="K138" s="216">
        <v>357</v>
      </c>
      <c r="L138" s="216">
        <v>498</v>
      </c>
      <c r="M138" s="216">
        <v>391</v>
      </c>
      <c r="N138" s="216">
        <v>457</v>
      </c>
      <c r="O138" s="216">
        <v>381</v>
      </c>
      <c r="P138" s="216">
        <v>400</v>
      </c>
      <c r="Q138" s="216">
        <v>478</v>
      </c>
      <c r="R138" s="216">
        <v>526</v>
      </c>
      <c r="S138" s="217">
        <v>2382</v>
      </c>
      <c r="T138" s="218">
        <v>2400</v>
      </c>
      <c r="U138" s="218">
        <v>2123</v>
      </c>
      <c r="V138" s="218">
        <v>2242</v>
      </c>
      <c r="W138" s="218">
        <v>2248</v>
      </c>
      <c r="X138" s="218">
        <v>2236</v>
      </c>
      <c r="Y138" s="218">
        <v>2237</v>
      </c>
      <c r="Z138" s="220">
        <v>2576</v>
      </c>
      <c r="AA138" s="220">
        <v>2356</v>
      </c>
      <c r="AB138" s="218">
        <v>2799</v>
      </c>
      <c r="AC138" s="218">
        <v>2896</v>
      </c>
      <c r="AD138" s="219">
        <v>2334</v>
      </c>
      <c r="AE138" s="218">
        <v>2623</v>
      </c>
      <c r="AF138" s="219">
        <v>2590</v>
      </c>
      <c r="AG138" s="222">
        <v>2425</v>
      </c>
      <c r="AH138" s="223">
        <v>2897</v>
      </c>
      <c r="AI138" s="185">
        <v>2622</v>
      </c>
      <c r="AJ138" s="185">
        <v>2849</v>
      </c>
      <c r="AK138" s="185">
        <v>2660</v>
      </c>
      <c r="AL138" s="185">
        <v>2273</v>
      </c>
      <c r="AM138" s="185">
        <v>2656</v>
      </c>
      <c r="AN138" s="185">
        <v>2072</v>
      </c>
      <c r="AO138" s="228">
        <v>2129</v>
      </c>
      <c r="AP138" s="230">
        <v>2136</v>
      </c>
      <c r="AQ138" s="225">
        <v>3114</v>
      </c>
      <c r="AR138" s="142">
        <v>2434</v>
      </c>
      <c r="AS138" s="142">
        <v>2497</v>
      </c>
      <c r="AT138" s="142">
        <v>1978</v>
      </c>
      <c r="AU138" s="143">
        <v>2218</v>
      </c>
      <c r="AV138" s="144">
        <v>2100</v>
      </c>
      <c r="AW138" s="143"/>
      <c r="AX138" s="130">
        <f t="shared" si="0"/>
        <v>10</v>
      </c>
      <c r="AY138" s="145">
        <f t="shared" si="11"/>
        <v>2350.7</v>
      </c>
      <c r="AZ138" s="146">
        <f t="shared" si="12"/>
        <v>1978</v>
      </c>
      <c r="BA138" s="147">
        <f t="shared" si="13"/>
        <v>3114</v>
      </c>
      <c r="BB138" s="148">
        <f t="shared" si="14"/>
        <v>45</v>
      </c>
      <c r="BC138" s="149">
        <f t="shared" si="15"/>
        <v>1715.533333</v>
      </c>
      <c r="BD138" s="150">
        <f t="shared" si="16"/>
        <v>286</v>
      </c>
      <c r="BE138" s="151">
        <f t="shared" si="17"/>
        <v>3114</v>
      </c>
      <c r="BF138" s="194" t="s">
        <v>188</v>
      </c>
      <c r="BG138" s="174">
        <v>11</v>
      </c>
      <c r="BH138" s="15">
        <v>11</v>
      </c>
      <c r="BI138" s="187">
        <f aca="true" t="shared" si="513" ref="BI138:CJ138">SUM(S138)/(S$303/1000)</f>
        <v>2633.353601</v>
      </c>
      <c r="BJ138" s="155">
        <f t="shared" si="513"/>
        <v>2274.881517</v>
      </c>
      <c r="BK138" s="155">
        <f t="shared" si="513"/>
        <v>2049.227799</v>
      </c>
      <c r="BL138" s="155">
        <f t="shared" si="513"/>
        <v>2110.614262</v>
      </c>
      <c r="BM138" s="155">
        <f t="shared" si="513"/>
        <v>1989.380531</v>
      </c>
      <c r="BN138" s="155">
        <f t="shared" si="513"/>
        <v>1994.647636</v>
      </c>
      <c r="BO138" s="155">
        <f t="shared" si="513"/>
        <v>2203.940887</v>
      </c>
      <c r="BP138" s="155">
        <f t="shared" si="513"/>
        <v>2432.483475</v>
      </c>
      <c r="BQ138" s="155">
        <f t="shared" si="513"/>
        <v>2218.455744</v>
      </c>
      <c r="BR138" s="155">
        <f t="shared" si="513"/>
        <v>2566.712517</v>
      </c>
      <c r="BS138" s="155">
        <f t="shared" si="513"/>
        <v>2759.409242</v>
      </c>
      <c r="BT138" s="155">
        <f t="shared" si="513"/>
        <v>2424.935065</v>
      </c>
      <c r="BU138" s="155">
        <f t="shared" si="513"/>
        <v>2241.880342</v>
      </c>
      <c r="BV138" s="155">
        <f t="shared" si="513"/>
        <v>2030.576245</v>
      </c>
      <c r="BW138" s="155">
        <f t="shared" si="513"/>
        <v>1950.925181</v>
      </c>
      <c r="BX138" s="155">
        <f t="shared" si="513"/>
        <v>2244.866331</v>
      </c>
      <c r="BY138" s="155">
        <f t="shared" si="513"/>
        <v>2332.740214</v>
      </c>
      <c r="BZ138" s="155">
        <f t="shared" si="513"/>
        <v>2256.633663</v>
      </c>
      <c r="CA138" s="155">
        <f t="shared" si="513"/>
        <v>2181.221812</v>
      </c>
      <c r="CB138" s="155">
        <f t="shared" si="513"/>
        <v>1836.025848</v>
      </c>
      <c r="CC138" s="155">
        <f t="shared" si="513"/>
        <v>1956.537753</v>
      </c>
      <c r="CD138" s="155">
        <f t="shared" si="513"/>
        <v>1590.176516</v>
      </c>
      <c r="CE138" s="155">
        <f t="shared" si="513"/>
        <v>1587.266085</v>
      </c>
      <c r="CF138" s="155">
        <f t="shared" si="513"/>
        <v>1591.891489</v>
      </c>
      <c r="CG138" s="155">
        <f t="shared" si="513"/>
        <v>2294.76787</v>
      </c>
      <c r="CH138" s="155">
        <f t="shared" si="513"/>
        <v>1821.17471</v>
      </c>
      <c r="CI138" s="155">
        <f t="shared" si="513"/>
        <v>1888.447722</v>
      </c>
      <c r="CJ138" s="155">
        <f t="shared" si="513"/>
        <v>1491.929401</v>
      </c>
      <c r="CK138" s="155">
        <f aca="true" t="shared" si="514" ref="CK138:CL138">SUM(AU138)/(AU$302/1000)</f>
        <v>1472.726669</v>
      </c>
      <c r="CL138" s="155">
        <f t="shared" si="514"/>
        <v>1663.827596</v>
      </c>
      <c r="CM138" s="157">
        <f aca="true" t="shared" si="515" ref="CM138:DG138">AVERAGE(BJ138:BL138)</f>
        <v>2144.907859</v>
      </c>
      <c r="CN138" s="157">
        <f t="shared" si="515"/>
        <v>2049.740864</v>
      </c>
      <c r="CO138" s="157">
        <f t="shared" si="515"/>
        <v>2031.547476</v>
      </c>
      <c r="CP138" s="157">
        <f t="shared" si="515"/>
        <v>2062.656351</v>
      </c>
      <c r="CQ138" s="157">
        <f t="shared" si="515"/>
        <v>2210.357333</v>
      </c>
      <c r="CR138" s="157">
        <f t="shared" si="515"/>
        <v>2284.960035</v>
      </c>
      <c r="CS138" s="157">
        <f t="shared" si="515"/>
        <v>2405.883912</v>
      </c>
      <c r="CT138" s="157">
        <f t="shared" si="515"/>
        <v>2514.859168</v>
      </c>
      <c r="CU138" s="157">
        <f t="shared" si="515"/>
        <v>2583.685608</v>
      </c>
      <c r="CV138" s="157">
        <f t="shared" si="515"/>
        <v>2475.408216</v>
      </c>
      <c r="CW138" s="157">
        <f t="shared" si="515"/>
        <v>2232.463884</v>
      </c>
      <c r="CX138" s="157">
        <f t="shared" si="515"/>
        <v>2074.460589</v>
      </c>
      <c r="CY138" s="157">
        <f t="shared" si="515"/>
        <v>2075.455919</v>
      </c>
      <c r="CZ138" s="157">
        <f t="shared" si="515"/>
        <v>2176.177242</v>
      </c>
      <c r="DA138" s="157">
        <f t="shared" si="515"/>
        <v>2278.080069</v>
      </c>
      <c r="DB138" s="157">
        <f t="shared" si="515"/>
        <v>2256.86523</v>
      </c>
      <c r="DC138" s="157">
        <f t="shared" si="515"/>
        <v>2091.293775</v>
      </c>
      <c r="DD138" s="157">
        <f t="shared" si="515"/>
        <v>1991.261805</v>
      </c>
      <c r="DE138" s="157">
        <f t="shared" si="515"/>
        <v>1794.246706</v>
      </c>
      <c r="DF138" s="157">
        <f t="shared" si="515"/>
        <v>1711.326785</v>
      </c>
      <c r="DG138" s="157">
        <f t="shared" si="515"/>
        <v>1589.77803</v>
      </c>
      <c r="DH138" s="157">
        <f t="shared" si="511"/>
        <v>1589.77803</v>
      </c>
      <c r="DI138" s="157">
        <f aca="true" t="shared" si="516" ref="DI138:DM138">AVERAGE(CF138:CH138)</f>
        <v>1902.611356</v>
      </c>
      <c r="DJ138" s="157">
        <f t="shared" si="516"/>
        <v>2001.463434</v>
      </c>
      <c r="DK138" s="157">
        <f t="shared" si="516"/>
        <v>1733.850611</v>
      </c>
      <c r="DL138" s="157">
        <f t="shared" si="516"/>
        <v>1617.701264</v>
      </c>
      <c r="DM138" s="157">
        <f t="shared" si="516"/>
        <v>1542.827889</v>
      </c>
      <c r="DN138" s="195" t="s">
        <v>188</v>
      </c>
      <c r="DO138" s="160">
        <v>2271.8333333333335</v>
      </c>
      <c r="DP138" s="160">
        <v>2621</v>
      </c>
      <c r="DQ138" s="161">
        <v>0.8667811267963882</v>
      </c>
    </row>
    <row r="139" spans="1:121" ht="13.5" customHeight="1">
      <c r="A139" s="131">
        <v>1</v>
      </c>
      <c r="B139" s="193" t="s">
        <v>189</v>
      </c>
      <c r="C139" s="216">
        <v>1</v>
      </c>
      <c r="D139" s="216">
        <v>1</v>
      </c>
      <c r="E139" s="216">
        <v>18</v>
      </c>
      <c r="F139" s="216">
        <v>94</v>
      </c>
      <c r="G139" s="216">
        <v>109</v>
      </c>
      <c r="H139" s="216">
        <v>84</v>
      </c>
      <c r="I139" s="216">
        <v>40</v>
      </c>
      <c r="J139" s="216">
        <v>11</v>
      </c>
      <c r="K139" s="216">
        <v>5</v>
      </c>
      <c r="L139" s="216"/>
      <c r="M139" s="216">
        <v>6</v>
      </c>
      <c r="N139" s="216">
        <v>3</v>
      </c>
      <c r="O139" s="216">
        <v>84</v>
      </c>
      <c r="P139" s="216">
        <v>69</v>
      </c>
      <c r="Q139" s="216">
        <v>4</v>
      </c>
      <c r="R139" s="216">
        <v>2</v>
      </c>
      <c r="S139" s="217">
        <v>9</v>
      </c>
      <c r="T139" s="218">
        <v>12</v>
      </c>
      <c r="U139" s="218">
        <v>19</v>
      </c>
      <c r="V139" s="218">
        <v>47</v>
      </c>
      <c r="W139" s="218">
        <v>42</v>
      </c>
      <c r="X139" s="218">
        <v>29</v>
      </c>
      <c r="Y139" s="218">
        <v>4</v>
      </c>
      <c r="Z139" s="220">
        <v>17</v>
      </c>
      <c r="AA139" s="220">
        <v>11</v>
      </c>
      <c r="AB139" s="218">
        <v>28</v>
      </c>
      <c r="AC139" s="218">
        <v>24</v>
      </c>
      <c r="AD139" s="219">
        <v>50</v>
      </c>
      <c r="AE139" s="218">
        <v>33</v>
      </c>
      <c r="AF139" s="219">
        <v>144</v>
      </c>
      <c r="AG139" s="222">
        <v>32</v>
      </c>
      <c r="AH139" s="223">
        <v>26</v>
      </c>
      <c r="AI139" s="185">
        <v>25</v>
      </c>
      <c r="AJ139" s="185">
        <v>11</v>
      </c>
      <c r="AK139" s="185">
        <v>19</v>
      </c>
      <c r="AL139" s="228">
        <v>18</v>
      </c>
      <c r="AM139" s="228">
        <v>31</v>
      </c>
      <c r="AN139" s="228">
        <v>37</v>
      </c>
      <c r="AO139" s="185">
        <v>115</v>
      </c>
      <c r="AP139" s="225">
        <v>104</v>
      </c>
      <c r="AQ139" s="230">
        <v>84</v>
      </c>
      <c r="AR139" s="142">
        <v>108</v>
      </c>
      <c r="AS139" s="142">
        <v>58</v>
      </c>
      <c r="AT139" s="142">
        <v>71</v>
      </c>
      <c r="AU139" s="143">
        <v>60</v>
      </c>
      <c r="AV139" s="144">
        <v>98</v>
      </c>
      <c r="AW139" s="143"/>
      <c r="AX139" s="130">
        <f t="shared" si="0"/>
        <v>10</v>
      </c>
      <c r="AY139" s="145">
        <f t="shared" si="11"/>
        <v>68.6</v>
      </c>
      <c r="AZ139" s="146">
        <f t="shared" si="12"/>
        <v>18</v>
      </c>
      <c r="BA139" s="147">
        <f t="shared" si="13"/>
        <v>115</v>
      </c>
      <c r="BB139" s="148">
        <f t="shared" si="14"/>
        <v>44</v>
      </c>
      <c r="BC139" s="149">
        <f t="shared" si="15"/>
        <v>40.88636364</v>
      </c>
      <c r="BD139" s="150">
        <f t="shared" si="16"/>
        <v>1</v>
      </c>
      <c r="BE139" s="151">
        <f t="shared" si="17"/>
        <v>144</v>
      </c>
      <c r="BF139" s="194" t="s">
        <v>189</v>
      </c>
      <c r="BG139" s="174">
        <v>125</v>
      </c>
      <c r="BH139" s="15">
        <v>127</v>
      </c>
      <c r="BI139" s="187">
        <f aca="true" t="shared" si="517" ref="BI139:CJ139">SUM(S139)/(S$303/1000)</f>
        <v>9.949698745</v>
      </c>
      <c r="BJ139" s="155">
        <f t="shared" si="517"/>
        <v>11.37440758</v>
      </c>
      <c r="BK139" s="155">
        <f t="shared" si="517"/>
        <v>18.33976834</v>
      </c>
      <c r="BL139" s="155">
        <f t="shared" si="517"/>
        <v>44.24570487</v>
      </c>
      <c r="BM139" s="155">
        <f t="shared" si="517"/>
        <v>37.16814159</v>
      </c>
      <c r="BN139" s="155">
        <f t="shared" si="517"/>
        <v>25.86975914</v>
      </c>
      <c r="BO139" s="155">
        <f t="shared" si="517"/>
        <v>3.9408867</v>
      </c>
      <c r="BP139" s="155">
        <f t="shared" si="517"/>
        <v>16.05288008</v>
      </c>
      <c r="BQ139" s="155">
        <f t="shared" si="517"/>
        <v>10.35781544</v>
      </c>
      <c r="BR139" s="155">
        <f t="shared" si="517"/>
        <v>25.67629528</v>
      </c>
      <c r="BS139" s="155">
        <f t="shared" si="517"/>
        <v>22.8680324</v>
      </c>
      <c r="BT139" s="155">
        <f t="shared" si="517"/>
        <v>51.94805195</v>
      </c>
      <c r="BU139" s="155">
        <f t="shared" si="517"/>
        <v>28.20512821</v>
      </c>
      <c r="BV139" s="155">
        <f t="shared" si="517"/>
        <v>112.8969032</v>
      </c>
      <c r="BW139" s="155">
        <f t="shared" si="517"/>
        <v>25.74416734</v>
      </c>
      <c r="BX139" s="155">
        <f t="shared" si="517"/>
        <v>20.14722976</v>
      </c>
      <c r="BY139" s="155">
        <f t="shared" si="517"/>
        <v>22.24199288</v>
      </c>
      <c r="BZ139" s="155">
        <f t="shared" si="517"/>
        <v>8.712871287</v>
      </c>
      <c r="CA139" s="155">
        <f t="shared" si="517"/>
        <v>15.5801558</v>
      </c>
      <c r="CB139" s="155">
        <f t="shared" si="517"/>
        <v>14.53957997</v>
      </c>
      <c r="CC139" s="155">
        <f t="shared" si="517"/>
        <v>22.83609576</v>
      </c>
      <c r="CD139" s="155">
        <f t="shared" si="517"/>
        <v>28.39600921</v>
      </c>
      <c r="CE139" s="155">
        <f t="shared" si="517"/>
        <v>85.73771714</v>
      </c>
      <c r="CF139" s="155">
        <f t="shared" si="517"/>
        <v>77.50782531</v>
      </c>
      <c r="CG139" s="155">
        <f t="shared" si="517"/>
        <v>61.90125276</v>
      </c>
      <c r="CH139" s="155">
        <f t="shared" si="517"/>
        <v>80.80808081</v>
      </c>
      <c r="CI139" s="155">
        <f t="shared" si="517"/>
        <v>43.86462469</v>
      </c>
      <c r="CJ139" s="155">
        <f t="shared" si="517"/>
        <v>53.55257203</v>
      </c>
      <c r="CK139" s="155">
        <f aca="true" t="shared" si="518" ref="CK139:CL139">SUM(AU139)/(AU$302/1000)</f>
        <v>39.83931476</v>
      </c>
      <c r="CL139" s="155">
        <f t="shared" si="518"/>
        <v>77.6452878</v>
      </c>
      <c r="CM139" s="157">
        <f aca="true" t="shared" si="519" ref="CM139:DG139">AVERAGE(BJ139:BL139)</f>
        <v>24.6532936</v>
      </c>
      <c r="CN139" s="157">
        <f t="shared" si="519"/>
        <v>33.25120493</v>
      </c>
      <c r="CO139" s="157">
        <f t="shared" si="519"/>
        <v>35.76120187</v>
      </c>
      <c r="CP139" s="157">
        <f t="shared" si="519"/>
        <v>22.32626248</v>
      </c>
      <c r="CQ139" s="157">
        <f t="shared" si="519"/>
        <v>15.28784197</v>
      </c>
      <c r="CR139" s="157">
        <f t="shared" si="519"/>
        <v>10.11719407</v>
      </c>
      <c r="CS139" s="157">
        <f t="shared" si="519"/>
        <v>17.36233027</v>
      </c>
      <c r="CT139" s="157">
        <f t="shared" si="519"/>
        <v>19.63404771</v>
      </c>
      <c r="CU139" s="157">
        <f t="shared" si="519"/>
        <v>33.49745987</v>
      </c>
      <c r="CV139" s="157">
        <f t="shared" si="519"/>
        <v>34.34040418</v>
      </c>
      <c r="CW139" s="157">
        <f t="shared" si="519"/>
        <v>64.35002778</v>
      </c>
      <c r="CX139" s="157">
        <f t="shared" si="519"/>
        <v>55.61539957</v>
      </c>
      <c r="CY139" s="157">
        <f t="shared" si="519"/>
        <v>52.92943342</v>
      </c>
      <c r="CZ139" s="157">
        <f t="shared" si="519"/>
        <v>22.71112999</v>
      </c>
      <c r="DA139" s="157">
        <f t="shared" si="519"/>
        <v>17.03403131</v>
      </c>
      <c r="DB139" s="157">
        <f t="shared" si="519"/>
        <v>15.51167332</v>
      </c>
      <c r="DC139" s="157">
        <f t="shared" si="519"/>
        <v>12.94420235</v>
      </c>
      <c r="DD139" s="157">
        <f t="shared" si="519"/>
        <v>17.65194384</v>
      </c>
      <c r="DE139" s="157">
        <f t="shared" si="519"/>
        <v>21.92389498</v>
      </c>
      <c r="DF139" s="157">
        <f t="shared" si="519"/>
        <v>45.65660737</v>
      </c>
      <c r="DG139" s="157">
        <f t="shared" si="519"/>
        <v>63.88051722</v>
      </c>
      <c r="DH139" s="157">
        <f t="shared" si="511"/>
        <v>63.88051722</v>
      </c>
      <c r="DI139" s="157">
        <f aca="true" t="shared" si="520" ref="DI139:DM139">AVERAGE(CF139:CH139)</f>
        <v>73.40571963</v>
      </c>
      <c r="DJ139" s="157">
        <f t="shared" si="520"/>
        <v>62.19131942</v>
      </c>
      <c r="DK139" s="157">
        <f t="shared" si="520"/>
        <v>59.40842584</v>
      </c>
      <c r="DL139" s="157">
        <f t="shared" si="520"/>
        <v>45.7521705</v>
      </c>
      <c r="DM139" s="157">
        <f t="shared" si="520"/>
        <v>57.01239153</v>
      </c>
      <c r="DN139" s="195" t="s">
        <v>189</v>
      </c>
      <c r="DO139" s="160">
        <v>26.333333333333332</v>
      </c>
      <c r="DP139" s="160">
        <v>21.833333333333332</v>
      </c>
      <c r="DQ139" s="161">
        <v>1.2061068702290076</v>
      </c>
    </row>
    <row r="140" spans="1:121" ht="13.5" customHeight="1">
      <c r="A140" s="131">
        <v>1</v>
      </c>
      <c r="B140" s="193" t="s">
        <v>190</v>
      </c>
      <c r="C140" s="216"/>
      <c r="D140" s="216">
        <v>1</v>
      </c>
      <c r="E140" s="216">
        <v>13</v>
      </c>
      <c r="F140" s="216">
        <v>11</v>
      </c>
      <c r="G140" s="216">
        <v>29</v>
      </c>
      <c r="H140" s="216">
        <v>18</v>
      </c>
      <c r="I140" s="216">
        <v>7</v>
      </c>
      <c r="J140" s="216">
        <v>4</v>
      </c>
      <c r="K140" s="216">
        <v>1</v>
      </c>
      <c r="L140" s="216">
        <v>4</v>
      </c>
      <c r="M140" s="216">
        <v>7</v>
      </c>
      <c r="N140" s="216">
        <v>12</v>
      </c>
      <c r="O140" s="216">
        <v>28</v>
      </c>
      <c r="P140" s="216">
        <v>20</v>
      </c>
      <c r="Q140" s="216">
        <v>3</v>
      </c>
      <c r="R140" s="216"/>
      <c r="S140" s="217">
        <v>6</v>
      </c>
      <c r="T140" s="218">
        <v>7</v>
      </c>
      <c r="U140" s="218">
        <v>29</v>
      </c>
      <c r="V140" s="218">
        <v>41</v>
      </c>
      <c r="W140" s="218">
        <v>51</v>
      </c>
      <c r="X140" s="218">
        <v>23</v>
      </c>
      <c r="Y140" s="218">
        <v>8</v>
      </c>
      <c r="Z140" s="220">
        <v>14</v>
      </c>
      <c r="AA140" s="220">
        <v>22</v>
      </c>
      <c r="AB140" s="218">
        <v>32</v>
      </c>
      <c r="AC140" s="218">
        <v>52</v>
      </c>
      <c r="AD140" s="219">
        <v>26</v>
      </c>
      <c r="AE140" s="218">
        <v>25</v>
      </c>
      <c r="AF140" s="219">
        <v>69</v>
      </c>
      <c r="AG140" s="222">
        <v>17</v>
      </c>
      <c r="AH140" s="223">
        <v>12</v>
      </c>
      <c r="AI140" s="185">
        <v>14</v>
      </c>
      <c r="AJ140" s="185">
        <v>10</v>
      </c>
      <c r="AK140" s="185">
        <v>10</v>
      </c>
      <c r="AL140" s="185">
        <v>11</v>
      </c>
      <c r="AM140" s="185">
        <v>17</v>
      </c>
      <c r="AN140" s="185">
        <v>27</v>
      </c>
      <c r="AO140" s="228">
        <v>74</v>
      </c>
      <c r="AP140" s="230">
        <v>69</v>
      </c>
      <c r="AQ140" s="230">
        <v>43</v>
      </c>
      <c r="AR140" s="142">
        <v>68</v>
      </c>
      <c r="AS140" s="142">
        <v>33</v>
      </c>
      <c r="AT140" s="142">
        <v>65</v>
      </c>
      <c r="AU140" s="143">
        <v>48</v>
      </c>
      <c r="AV140" s="144">
        <v>39</v>
      </c>
      <c r="AW140" s="143"/>
      <c r="AX140" s="130">
        <f t="shared" si="0"/>
        <v>10</v>
      </c>
      <c r="AY140" s="145">
        <f t="shared" si="11"/>
        <v>45.5</v>
      </c>
      <c r="AZ140" s="146">
        <f t="shared" si="12"/>
        <v>11</v>
      </c>
      <c r="BA140" s="147">
        <f t="shared" si="13"/>
        <v>74</v>
      </c>
      <c r="BB140" s="148">
        <f t="shared" si="14"/>
        <v>43</v>
      </c>
      <c r="BC140" s="149">
        <f t="shared" si="15"/>
        <v>25.13953488</v>
      </c>
      <c r="BD140" s="150">
        <f t="shared" si="16"/>
        <v>1</v>
      </c>
      <c r="BE140" s="151">
        <f t="shared" si="17"/>
        <v>74</v>
      </c>
      <c r="BF140" s="194" t="s">
        <v>190</v>
      </c>
      <c r="BG140" s="174">
        <v>133</v>
      </c>
      <c r="BH140" s="15">
        <v>135</v>
      </c>
      <c r="BI140" s="187">
        <f aca="true" t="shared" si="521" ref="BI140:CJ140">SUM(S140)/(S$303/1000)</f>
        <v>6.633132497</v>
      </c>
      <c r="BJ140" s="155">
        <f t="shared" si="521"/>
        <v>6.63507109</v>
      </c>
      <c r="BK140" s="155">
        <f t="shared" si="521"/>
        <v>27.99227799</v>
      </c>
      <c r="BL140" s="155">
        <f t="shared" si="521"/>
        <v>38.59731702</v>
      </c>
      <c r="BM140" s="155">
        <f t="shared" si="521"/>
        <v>45.13274336</v>
      </c>
      <c r="BN140" s="155">
        <f t="shared" si="521"/>
        <v>20.51739518</v>
      </c>
      <c r="BO140" s="155">
        <f t="shared" si="521"/>
        <v>7.881773399</v>
      </c>
      <c r="BP140" s="155">
        <f t="shared" si="521"/>
        <v>13.22001889</v>
      </c>
      <c r="BQ140" s="155">
        <f t="shared" si="521"/>
        <v>20.71563089</v>
      </c>
      <c r="BR140" s="155">
        <f t="shared" si="521"/>
        <v>29.34433746</v>
      </c>
      <c r="BS140" s="155">
        <f t="shared" si="521"/>
        <v>49.54740353</v>
      </c>
      <c r="BT140" s="155">
        <f t="shared" si="521"/>
        <v>27.01298701</v>
      </c>
      <c r="BU140" s="155">
        <f t="shared" si="521"/>
        <v>21.36752137</v>
      </c>
      <c r="BV140" s="155">
        <f t="shared" si="521"/>
        <v>54.09643277</v>
      </c>
      <c r="BW140" s="155">
        <f t="shared" si="521"/>
        <v>13.6765889</v>
      </c>
      <c r="BX140" s="155">
        <f t="shared" si="521"/>
        <v>9.298721426</v>
      </c>
      <c r="BY140" s="155">
        <f t="shared" si="521"/>
        <v>12.45551601</v>
      </c>
      <c r="BZ140" s="155">
        <f t="shared" si="521"/>
        <v>7.920792079</v>
      </c>
      <c r="CA140" s="155">
        <f t="shared" si="521"/>
        <v>8.200082001</v>
      </c>
      <c r="CB140" s="155">
        <f t="shared" si="521"/>
        <v>8.885298869</v>
      </c>
      <c r="CC140" s="155">
        <f t="shared" si="521"/>
        <v>12.52302026</v>
      </c>
      <c r="CD140" s="155">
        <f t="shared" si="521"/>
        <v>20.72141213</v>
      </c>
      <c r="CE140" s="155">
        <f t="shared" si="521"/>
        <v>55.17035712</v>
      </c>
      <c r="CF140" s="155">
        <f t="shared" si="521"/>
        <v>51.42346102</v>
      </c>
      <c r="CG140" s="155">
        <f t="shared" si="521"/>
        <v>31.68754606</v>
      </c>
      <c r="CH140" s="155">
        <f t="shared" si="521"/>
        <v>50.87916199</v>
      </c>
      <c r="CI140" s="155">
        <f t="shared" si="521"/>
        <v>24.95745888</v>
      </c>
      <c r="CJ140" s="155">
        <f t="shared" si="521"/>
        <v>49.02700256</v>
      </c>
      <c r="CK140" s="155">
        <f aca="true" t="shared" si="522" ref="CK140:CL140">SUM(AU140)/(AU$302/1000)</f>
        <v>31.87145181</v>
      </c>
      <c r="CL140" s="155">
        <f t="shared" si="522"/>
        <v>30.89965535</v>
      </c>
      <c r="CM140" s="157">
        <f aca="true" t="shared" si="523" ref="CM140:DG140">AVERAGE(BJ140:BL140)</f>
        <v>24.40822203</v>
      </c>
      <c r="CN140" s="157">
        <f t="shared" si="523"/>
        <v>37.24077946</v>
      </c>
      <c r="CO140" s="157">
        <f t="shared" si="523"/>
        <v>34.74915185</v>
      </c>
      <c r="CP140" s="157">
        <f t="shared" si="523"/>
        <v>24.51063731</v>
      </c>
      <c r="CQ140" s="157">
        <f t="shared" si="523"/>
        <v>13.87306249</v>
      </c>
      <c r="CR140" s="157">
        <f t="shared" si="523"/>
        <v>13.93914106</v>
      </c>
      <c r="CS140" s="157">
        <f t="shared" si="523"/>
        <v>21.09332908</v>
      </c>
      <c r="CT140" s="157">
        <f t="shared" si="523"/>
        <v>33.20245729</v>
      </c>
      <c r="CU140" s="157">
        <f t="shared" si="523"/>
        <v>35.301576</v>
      </c>
      <c r="CV140" s="157">
        <f t="shared" si="523"/>
        <v>32.6426373</v>
      </c>
      <c r="CW140" s="157">
        <f t="shared" si="523"/>
        <v>34.15898038</v>
      </c>
      <c r="CX140" s="157">
        <f t="shared" si="523"/>
        <v>29.71351435</v>
      </c>
      <c r="CY140" s="157">
        <f t="shared" si="523"/>
        <v>25.69058103</v>
      </c>
      <c r="CZ140" s="157">
        <f t="shared" si="523"/>
        <v>11.81027545</v>
      </c>
      <c r="DA140" s="157">
        <f t="shared" si="523"/>
        <v>9.891676506</v>
      </c>
      <c r="DB140" s="157">
        <f t="shared" si="523"/>
        <v>9.525463365</v>
      </c>
      <c r="DC140" s="157">
        <f t="shared" si="523"/>
        <v>8.335390983</v>
      </c>
      <c r="DD140" s="157">
        <f t="shared" si="523"/>
        <v>9.869467043</v>
      </c>
      <c r="DE140" s="157">
        <f t="shared" si="523"/>
        <v>14.04324375</v>
      </c>
      <c r="DF140" s="157">
        <f t="shared" si="523"/>
        <v>29.4715965</v>
      </c>
      <c r="DG140" s="157">
        <f t="shared" si="523"/>
        <v>42.43841009</v>
      </c>
      <c r="DH140" s="157">
        <f t="shared" si="511"/>
        <v>42.43841009</v>
      </c>
      <c r="DI140" s="157">
        <f aca="true" t="shared" si="524" ref="DI140:DM140">AVERAGE(CF140:CH140)</f>
        <v>44.66338969</v>
      </c>
      <c r="DJ140" s="157">
        <f t="shared" si="524"/>
        <v>35.84138897</v>
      </c>
      <c r="DK140" s="157">
        <f t="shared" si="524"/>
        <v>41.62120781</v>
      </c>
      <c r="DL140" s="157">
        <f t="shared" si="524"/>
        <v>35.28530442</v>
      </c>
      <c r="DM140" s="157">
        <f t="shared" si="524"/>
        <v>37.26603658</v>
      </c>
      <c r="DN140" s="195" t="s">
        <v>190</v>
      </c>
      <c r="DO140" s="160">
        <v>26.166666666666668</v>
      </c>
      <c r="DP140" s="160">
        <v>12.333333333333334</v>
      </c>
      <c r="DQ140" s="189">
        <v>2.1216216216216215</v>
      </c>
    </row>
    <row r="141" spans="1:128" ht="13.5" customHeight="1">
      <c r="A141" s="197"/>
      <c r="B141" s="198" t="s">
        <v>191</v>
      </c>
      <c r="C141" s="268"/>
      <c r="D141" s="268"/>
      <c r="E141" s="268"/>
      <c r="F141" s="268"/>
      <c r="G141" s="268"/>
      <c r="H141" s="268"/>
      <c r="I141" s="268"/>
      <c r="J141" s="268"/>
      <c r="K141" s="268"/>
      <c r="L141" s="268"/>
      <c r="M141" s="268"/>
      <c r="N141" s="268"/>
      <c r="O141" s="268"/>
      <c r="P141" s="268"/>
      <c r="Q141" s="268"/>
      <c r="R141" s="268"/>
      <c r="S141" s="200"/>
      <c r="T141" s="201"/>
      <c r="U141" s="201"/>
      <c r="V141" s="201"/>
      <c r="W141" s="201"/>
      <c r="X141" s="201"/>
      <c r="Y141" s="201"/>
      <c r="Z141" s="202"/>
      <c r="AA141" s="202"/>
      <c r="AB141" s="201"/>
      <c r="AC141" s="201"/>
      <c r="AD141" s="201"/>
      <c r="AE141" s="201"/>
      <c r="AF141" s="201">
        <v>1</v>
      </c>
      <c r="AG141" s="225">
        <v>0</v>
      </c>
      <c r="AH141" s="225">
        <v>0</v>
      </c>
      <c r="AI141" s="225">
        <v>0</v>
      </c>
      <c r="AJ141" s="225">
        <v>0</v>
      </c>
      <c r="AK141" s="205">
        <v>2</v>
      </c>
      <c r="AL141" s="205">
        <v>3</v>
      </c>
      <c r="AM141" s="225">
        <v>0</v>
      </c>
      <c r="AN141" s="225">
        <v>0</v>
      </c>
      <c r="AO141" s="225">
        <v>0</v>
      </c>
      <c r="AP141" s="206">
        <v>2</v>
      </c>
      <c r="AQ141" s="225">
        <v>0</v>
      </c>
      <c r="AR141" s="142">
        <v>6</v>
      </c>
      <c r="AS141" s="142"/>
      <c r="AT141" s="142">
        <v>0</v>
      </c>
      <c r="AU141" s="143">
        <v>0</v>
      </c>
      <c r="AV141" s="144">
        <v>0</v>
      </c>
      <c r="AW141" s="143"/>
      <c r="AX141" s="130">
        <f t="shared" si="0"/>
        <v>3</v>
      </c>
      <c r="AY141" s="145">
        <f t="shared" si="11"/>
        <v>1.222222222</v>
      </c>
      <c r="AZ141" s="146">
        <f t="shared" si="12"/>
        <v>0</v>
      </c>
      <c r="BA141" s="147">
        <f t="shared" si="13"/>
        <v>6</v>
      </c>
      <c r="BB141" s="148">
        <f t="shared" si="14"/>
        <v>5</v>
      </c>
      <c r="BC141" s="149">
        <f t="shared" si="15"/>
        <v>0.9333333333</v>
      </c>
      <c r="BD141" s="150">
        <f t="shared" si="16"/>
        <v>0</v>
      </c>
      <c r="BE141" s="151">
        <f t="shared" si="17"/>
        <v>6</v>
      </c>
      <c r="BF141" s="207" t="s">
        <v>191</v>
      </c>
      <c r="BG141" s="208">
        <v>245</v>
      </c>
      <c r="BH141" s="209">
        <v>246</v>
      </c>
      <c r="BI141" s="210">
        <f aca="true" t="shared" si="525" ref="BI141:CJ141">SUM(S141)/(S$303/1000)</f>
        <v>0</v>
      </c>
      <c r="BJ141" s="211">
        <f t="shared" si="525"/>
        <v>0</v>
      </c>
      <c r="BK141" s="211">
        <f t="shared" si="525"/>
        <v>0</v>
      </c>
      <c r="BL141" s="211">
        <f t="shared" si="525"/>
        <v>0</v>
      </c>
      <c r="BM141" s="211">
        <f t="shared" si="525"/>
        <v>0</v>
      </c>
      <c r="BN141" s="211">
        <f t="shared" si="525"/>
        <v>0</v>
      </c>
      <c r="BO141" s="211">
        <f t="shared" si="525"/>
        <v>0</v>
      </c>
      <c r="BP141" s="211">
        <f t="shared" si="525"/>
        <v>0</v>
      </c>
      <c r="BQ141" s="211">
        <f t="shared" si="525"/>
        <v>0</v>
      </c>
      <c r="BR141" s="211">
        <f t="shared" si="525"/>
        <v>0</v>
      </c>
      <c r="BS141" s="211">
        <f t="shared" si="525"/>
        <v>0</v>
      </c>
      <c r="BT141" s="211">
        <f t="shared" si="525"/>
        <v>0</v>
      </c>
      <c r="BU141" s="211">
        <f t="shared" si="525"/>
        <v>0</v>
      </c>
      <c r="BV141" s="211">
        <f t="shared" si="525"/>
        <v>0.7840062721</v>
      </c>
      <c r="BW141" s="211">
        <f t="shared" si="525"/>
        <v>0</v>
      </c>
      <c r="BX141" s="211">
        <f t="shared" si="525"/>
        <v>0</v>
      </c>
      <c r="BY141" s="211">
        <f t="shared" si="525"/>
        <v>0</v>
      </c>
      <c r="BZ141" s="211">
        <f t="shared" si="525"/>
        <v>0</v>
      </c>
      <c r="CA141" s="211">
        <f t="shared" si="525"/>
        <v>1.6400164</v>
      </c>
      <c r="CB141" s="211">
        <f t="shared" si="525"/>
        <v>2.423263328</v>
      </c>
      <c r="CC141" s="211">
        <f t="shared" si="525"/>
        <v>0</v>
      </c>
      <c r="CD141" s="211">
        <f t="shared" si="525"/>
        <v>0</v>
      </c>
      <c r="CE141" s="211">
        <f t="shared" si="525"/>
        <v>0</v>
      </c>
      <c r="CF141" s="211">
        <f t="shared" si="525"/>
        <v>1.490535102</v>
      </c>
      <c r="CG141" s="155">
        <f t="shared" si="525"/>
        <v>0</v>
      </c>
      <c r="CH141" s="155">
        <f t="shared" si="525"/>
        <v>4.489337823</v>
      </c>
      <c r="CI141" s="155">
        <f t="shared" si="525"/>
        <v>0</v>
      </c>
      <c r="CJ141" s="155">
        <f t="shared" si="525"/>
        <v>0</v>
      </c>
      <c r="CK141" s="155">
        <f aca="true" t="shared" si="526" ref="CK141:CL141">SUM(AU141)/(AU$302/1000)</f>
        <v>0</v>
      </c>
      <c r="CL141" s="155">
        <f t="shared" si="526"/>
        <v>0</v>
      </c>
      <c r="CM141" s="212">
        <f aca="true" t="shared" si="527" ref="CM141:DG141">AVERAGE(BJ141:BL141)</f>
        <v>0</v>
      </c>
      <c r="CN141" s="212">
        <f t="shared" si="527"/>
        <v>0</v>
      </c>
      <c r="CO141" s="212">
        <f t="shared" si="527"/>
        <v>0</v>
      </c>
      <c r="CP141" s="212">
        <f t="shared" si="527"/>
        <v>0</v>
      </c>
      <c r="CQ141" s="212">
        <f t="shared" si="527"/>
        <v>0</v>
      </c>
      <c r="CR141" s="212">
        <f t="shared" si="527"/>
        <v>0</v>
      </c>
      <c r="CS141" s="212">
        <f t="shared" si="527"/>
        <v>0</v>
      </c>
      <c r="CT141" s="212">
        <f t="shared" si="527"/>
        <v>0</v>
      </c>
      <c r="CU141" s="212">
        <f t="shared" si="527"/>
        <v>0</v>
      </c>
      <c r="CV141" s="212">
        <f t="shared" si="527"/>
        <v>0</v>
      </c>
      <c r="CW141" s="212">
        <f t="shared" si="527"/>
        <v>0.261335424</v>
      </c>
      <c r="CX141" s="212">
        <f t="shared" si="527"/>
        <v>0.261335424</v>
      </c>
      <c r="CY141" s="212">
        <f t="shared" si="527"/>
        <v>0.261335424</v>
      </c>
      <c r="CZ141" s="212">
        <f t="shared" si="527"/>
        <v>0</v>
      </c>
      <c r="DA141" s="212">
        <f t="shared" si="527"/>
        <v>0</v>
      </c>
      <c r="DB141" s="212">
        <f t="shared" si="527"/>
        <v>0.5466721334</v>
      </c>
      <c r="DC141" s="212">
        <f t="shared" si="527"/>
        <v>1.354426576</v>
      </c>
      <c r="DD141" s="212">
        <f t="shared" si="527"/>
        <v>1.354426576</v>
      </c>
      <c r="DE141" s="212">
        <f t="shared" si="527"/>
        <v>0.8077544426</v>
      </c>
      <c r="DF141" s="212">
        <f t="shared" si="527"/>
        <v>0</v>
      </c>
      <c r="DG141" s="212">
        <f t="shared" si="527"/>
        <v>0.496845034</v>
      </c>
      <c r="DH141" s="212">
        <f t="shared" si="511"/>
        <v>0.496845034</v>
      </c>
      <c r="DI141" s="157">
        <f aca="true" t="shared" si="528" ref="DI141:DM141">AVERAGE(CF141:CH141)</f>
        <v>1.993290975</v>
      </c>
      <c r="DJ141" s="157">
        <f t="shared" si="528"/>
        <v>1.496445941</v>
      </c>
      <c r="DK141" s="157">
        <f t="shared" si="528"/>
        <v>1.496445941</v>
      </c>
      <c r="DL141" s="157">
        <f t="shared" si="528"/>
        <v>0</v>
      </c>
      <c r="DM141" s="157">
        <f t="shared" si="528"/>
        <v>0</v>
      </c>
      <c r="DN141" s="207" t="s">
        <v>191</v>
      </c>
      <c r="DO141" s="215"/>
      <c r="DP141" s="215"/>
      <c r="DQ141" s="269"/>
      <c r="DR141" s="215"/>
      <c r="DS141" s="215"/>
      <c r="DT141" s="215"/>
      <c r="DU141" s="215"/>
      <c r="DV141" s="215"/>
      <c r="DW141" s="215"/>
      <c r="DX141" s="215"/>
    </row>
    <row r="142" spans="1:121" ht="13.5" customHeight="1">
      <c r="A142" s="131">
        <v>1</v>
      </c>
      <c r="B142" s="193" t="s">
        <v>192</v>
      </c>
      <c r="C142" s="261"/>
      <c r="D142" s="261"/>
      <c r="E142" s="261"/>
      <c r="F142" s="261"/>
      <c r="G142" s="261"/>
      <c r="H142" s="261"/>
      <c r="I142" s="261"/>
      <c r="J142" s="261"/>
      <c r="K142" s="261"/>
      <c r="L142" s="261"/>
      <c r="M142" s="261"/>
      <c r="N142" s="261"/>
      <c r="O142" s="261"/>
      <c r="P142" s="261"/>
      <c r="Q142" s="261"/>
      <c r="R142" s="261"/>
      <c r="S142" s="217">
        <v>12</v>
      </c>
      <c r="T142" s="218">
        <v>5</v>
      </c>
      <c r="U142" s="218">
        <v>19</v>
      </c>
      <c r="V142" s="218">
        <v>13</v>
      </c>
      <c r="W142" s="218"/>
      <c r="X142" s="218"/>
      <c r="Y142" s="218"/>
      <c r="Z142" s="218"/>
      <c r="AA142" s="218"/>
      <c r="AB142" s="218"/>
      <c r="AC142" s="218"/>
      <c r="AD142" s="219"/>
      <c r="AE142" s="218"/>
      <c r="AF142" s="219"/>
      <c r="AG142" s="225">
        <v>0</v>
      </c>
      <c r="AH142" s="225">
        <v>0</v>
      </c>
      <c r="AI142" s="225">
        <v>0</v>
      </c>
      <c r="AJ142" s="225">
        <v>0</v>
      </c>
      <c r="AK142" s="225">
        <v>0</v>
      </c>
      <c r="AL142" s="225">
        <v>0</v>
      </c>
      <c r="AM142" s="225">
        <v>0</v>
      </c>
      <c r="AN142" s="225">
        <v>0</v>
      </c>
      <c r="AO142" s="225">
        <v>0</v>
      </c>
      <c r="AP142" s="225">
        <v>0</v>
      </c>
      <c r="AQ142" s="225">
        <v>0</v>
      </c>
      <c r="AR142" s="142"/>
      <c r="AS142" s="142"/>
      <c r="AT142" s="142"/>
      <c r="AU142" s="143">
        <v>0</v>
      </c>
      <c r="AV142" s="144">
        <v>0</v>
      </c>
      <c r="AW142" s="143"/>
      <c r="AX142" s="130">
        <f t="shared" si="0"/>
        <v>0</v>
      </c>
      <c r="AY142" s="145">
        <f t="shared" si="11"/>
        <v>0</v>
      </c>
      <c r="AZ142" s="146">
        <f t="shared" si="12"/>
        <v>0</v>
      </c>
      <c r="BA142" s="147">
        <f t="shared" si="13"/>
        <v>0</v>
      </c>
      <c r="BB142" s="148">
        <f t="shared" si="14"/>
        <v>4</v>
      </c>
      <c r="BC142" s="149">
        <f t="shared" si="15"/>
        <v>3.0625</v>
      </c>
      <c r="BD142" s="150">
        <f t="shared" si="16"/>
        <v>0</v>
      </c>
      <c r="BE142" s="151">
        <f t="shared" si="17"/>
        <v>19</v>
      </c>
      <c r="BF142" s="194" t="s">
        <v>192</v>
      </c>
      <c r="BG142" s="174">
        <v>165</v>
      </c>
      <c r="BH142" s="15">
        <v>195</v>
      </c>
      <c r="BI142" s="187">
        <f aca="true" t="shared" si="529" ref="BI142:CJ142">SUM(S142)/(S$303/1000)</f>
        <v>13.26626499</v>
      </c>
      <c r="BJ142" s="155">
        <f t="shared" si="529"/>
        <v>4.739336493</v>
      </c>
      <c r="BK142" s="155">
        <f t="shared" si="529"/>
        <v>18.33976834</v>
      </c>
      <c r="BL142" s="155">
        <f t="shared" si="529"/>
        <v>12.23817369</v>
      </c>
      <c r="BM142" s="155">
        <f t="shared" si="529"/>
        <v>0</v>
      </c>
      <c r="BN142" s="155">
        <f t="shared" si="529"/>
        <v>0</v>
      </c>
      <c r="BO142" s="155">
        <f t="shared" si="529"/>
        <v>0</v>
      </c>
      <c r="BP142" s="155">
        <f t="shared" si="529"/>
        <v>0</v>
      </c>
      <c r="BQ142" s="155">
        <f t="shared" si="529"/>
        <v>0</v>
      </c>
      <c r="BR142" s="155">
        <f t="shared" si="529"/>
        <v>0</v>
      </c>
      <c r="BS142" s="155">
        <f t="shared" si="529"/>
        <v>0</v>
      </c>
      <c r="BT142" s="155">
        <f t="shared" si="529"/>
        <v>0</v>
      </c>
      <c r="BU142" s="155">
        <f t="shared" si="529"/>
        <v>0</v>
      </c>
      <c r="BV142" s="155">
        <f t="shared" si="529"/>
        <v>0</v>
      </c>
      <c r="BW142" s="155">
        <f t="shared" si="529"/>
        <v>0</v>
      </c>
      <c r="BX142" s="155">
        <f t="shared" si="529"/>
        <v>0</v>
      </c>
      <c r="BY142" s="155">
        <f t="shared" si="529"/>
        <v>0</v>
      </c>
      <c r="BZ142" s="155">
        <f t="shared" si="529"/>
        <v>0</v>
      </c>
      <c r="CA142" s="155">
        <f t="shared" si="529"/>
        <v>0</v>
      </c>
      <c r="CB142" s="155">
        <f t="shared" si="529"/>
        <v>0</v>
      </c>
      <c r="CC142" s="155">
        <f t="shared" si="529"/>
        <v>0</v>
      </c>
      <c r="CD142" s="155">
        <f t="shared" si="529"/>
        <v>0</v>
      </c>
      <c r="CE142" s="155">
        <f t="shared" si="529"/>
        <v>0</v>
      </c>
      <c r="CF142" s="155">
        <f t="shared" si="529"/>
        <v>0</v>
      </c>
      <c r="CG142" s="155">
        <f t="shared" si="529"/>
        <v>0</v>
      </c>
      <c r="CH142" s="155">
        <f t="shared" si="529"/>
        <v>0</v>
      </c>
      <c r="CI142" s="155">
        <f t="shared" si="529"/>
        <v>0</v>
      </c>
      <c r="CJ142" s="155">
        <f t="shared" si="529"/>
        <v>0</v>
      </c>
      <c r="CK142" s="155">
        <f aca="true" t="shared" si="530" ref="CK142:CL142">SUM(AU142)/(AU$302/1000)</f>
        <v>0</v>
      </c>
      <c r="CL142" s="155">
        <f t="shared" si="530"/>
        <v>0</v>
      </c>
      <c r="CM142" s="157">
        <f aca="true" t="shared" si="531" ref="CM142:DG142">AVERAGE(BJ142:BL142)</f>
        <v>11.77242617</v>
      </c>
      <c r="CN142" s="157">
        <f t="shared" si="531"/>
        <v>10.19264734</v>
      </c>
      <c r="CO142" s="157">
        <f t="shared" si="531"/>
        <v>4.079391229</v>
      </c>
      <c r="CP142" s="158">
        <f t="shared" si="531"/>
        <v>0</v>
      </c>
      <c r="CQ142" s="158">
        <f t="shared" si="531"/>
        <v>0</v>
      </c>
      <c r="CR142" s="157">
        <f t="shared" si="531"/>
        <v>0</v>
      </c>
      <c r="CS142" s="157">
        <f t="shared" si="531"/>
        <v>0</v>
      </c>
      <c r="CT142" s="157">
        <f t="shared" si="531"/>
        <v>0</v>
      </c>
      <c r="CU142" s="157">
        <f t="shared" si="531"/>
        <v>0</v>
      </c>
      <c r="CV142" s="157">
        <f t="shared" si="531"/>
        <v>0</v>
      </c>
      <c r="CW142" s="157">
        <f t="shared" si="531"/>
        <v>0</v>
      </c>
      <c r="CX142" s="157">
        <f t="shared" si="531"/>
        <v>0</v>
      </c>
      <c r="CY142" s="157">
        <f t="shared" si="531"/>
        <v>0</v>
      </c>
      <c r="CZ142" s="157">
        <f t="shared" si="531"/>
        <v>0</v>
      </c>
      <c r="DA142" s="157">
        <f t="shared" si="531"/>
        <v>0</v>
      </c>
      <c r="DB142" s="157">
        <f t="shared" si="531"/>
        <v>0</v>
      </c>
      <c r="DC142" s="157">
        <f t="shared" si="531"/>
        <v>0</v>
      </c>
      <c r="DD142" s="157">
        <f t="shared" si="531"/>
        <v>0</v>
      </c>
      <c r="DE142" s="157">
        <f t="shared" si="531"/>
        <v>0</v>
      </c>
      <c r="DF142" s="157">
        <f t="shared" si="531"/>
        <v>0</v>
      </c>
      <c r="DG142" s="157">
        <f t="shared" si="531"/>
        <v>0</v>
      </c>
      <c r="DH142" s="157">
        <f t="shared" si="511"/>
        <v>0</v>
      </c>
      <c r="DI142" s="157">
        <f aca="true" t="shared" si="532" ref="DI142:DM142">AVERAGE(CF142:CH142)</f>
        <v>0</v>
      </c>
      <c r="DJ142" s="157">
        <f t="shared" si="532"/>
        <v>0</v>
      </c>
      <c r="DK142" s="157">
        <f t="shared" si="532"/>
        <v>0</v>
      </c>
      <c r="DL142" s="157">
        <f t="shared" si="532"/>
        <v>0</v>
      </c>
      <c r="DM142" s="157">
        <f t="shared" si="532"/>
        <v>0</v>
      </c>
      <c r="DN142" s="195" t="s">
        <v>192</v>
      </c>
      <c r="DO142" s="23"/>
      <c r="DP142" s="23"/>
      <c r="DQ142" s="24"/>
    </row>
    <row r="143" spans="1:121" ht="13.5" customHeight="1">
      <c r="A143" s="131">
        <v>1</v>
      </c>
      <c r="B143" s="193" t="s">
        <v>193</v>
      </c>
      <c r="C143" s="216">
        <v>21</v>
      </c>
      <c r="D143" s="216">
        <v>18</v>
      </c>
      <c r="E143" s="216">
        <v>26</v>
      </c>
      <c r="F143" s="216">
        <v>24</v>
      </c>
      <c r="G143" s="216">
        <v>19</v>
      </c>
      <c r="H143" s="216">
        <v>21</v>
      </c>
      <c r="I143" s="216">
        <v>9</v>
      </c>
      <c r="J143" s="216">
        <v>16</v>
      </c>
      <c r="K143" s="216">
        <v>7</v>
      </c>
      <c r="L143" s="216">
        <v>17</v>
      </c>
      <c r="M143" s="216">
        <v>33</v>
      </c>
      <c r="N143" s="216">
        <v>46</v>
      </c>
      <c r="O143" s="216">
        <v>34</v>
      </c>
      <c r="P143" s="216">
        <v>17</v>
      </c>
      <c r="Q143" s="216">
        <v>27</v>
      </c>
      <c r="R143" s="216">
        <v>14</v>
      </c>
      <c r="S143" s="217">
        <v>56</v>
      </c>
      <c r="T143" s="218">
        <v>45</v>
      </c>
      <c r="U143" s="218">
        <v>56</v>
      </c>
      <c r="V143" s="218">
        <v>61</v>
      </c>
      <c r="W143" s="218">
        <v>38</v>
      </c>
      <c r="X143" s="218">
        <v>44</v>
      </c>
      <c r="Y143" s="218">
        <v>25</v>
      </c>
      <c r="Z143" s="220">
        <v>54</v>
      </c>
      <c r="AA143" s="220">
        <v>35</v>
      </c>
      <c r="AB143" s="218">
        <v>57</v>
      </c>
      <c r="AC143" s="218">
        <v>27</v>
      </c>
      <c r="AD143" s="219">
        <v>32</v>
      </c>
      <c r="AE143" s="218">
        <v>48</v>
      </c>
      <c r="AF143" s="219">
        <v>39</v>
      </c>
      <c r="AG143" s="222">
        <v>29</v>
      </c>
      <c r="AH143" s="223">
        <v>46</v>
      </c>
      <c r="AI143" s="185">
        <v>34</v>
      </c>
      <c r="AJ143" s="185">
        <v>59</v>
      </c>
      <c r="AK143" s="185">
        <v>58</v>
      </c>
      <c r="AL143" s="185">
        <v>39</v>
      </c>
      <c r="AM143" s="185">
        <v>54</v>
      </c>
      <c r="AN143" s="185">
        <v>26</v>
      </c>
      <c r="AO143" s="228">
        <v>37</v>
      </c>
      <c r="AP143" s="230">
        <v>19</v>
      </c>
      <c r="AQ143" s="225">
        <v>36</v>
      </c>
      <c r="AR143" s="142">
        <v>24</v>
      </c>
      <c r="AS143" s="142">
        <v>35</v>
      </c>
      <c r="AT143" s="142">
        <v>24</v>
      </c>
      <c r="AU143" s="143">
        <v>31</v>
      </c>
      <c r="AV143" s="144">
        <v>22</v>
      </c>
      <c r="AW143" s="143"/>
      <c r="AX143" s="130">
        <f t="shared" si="0"/>
        <v>10</v>
      </c>
      <c r="AY143" s="145">
        <f t="shared" si="11"/>
        <v>32.5</v>
      </c>
      <c r="AZ143" s="146">
        <f t="shared" si="12"/>
        <v>19</v>
      </c>
      <c r="BA143" s="147">
        <f t="shared" si="13"/>
        <v>54</v>
      </c>
      <c r="BB143" s="148">
        <f t="shared" si="14"/>
        <v>45</v>
      </c>
      <c r="BC143" s="149">
        <f t="shared" si="15"/>
        <v>33.71111111</v>
      </c>
      <c r="BD143" s="150">
        <f t="shared" si="16"/>
        <v>7</v>
      </c>
      <c r="BE143" s="151">
        <f t="shared" si="17"/>
        <v>61</v>
      </c>
      <c r="BF143" s="194" t="s">
        <v>193</v>
      </c>
      <c r="BG143" s="174">
        <v>117</v>
      </c>
      <c r="BH143" s="15">
        <v>122</v>
      </c>
      <c r="BI143" s="187">
        <f aca="true" t="shared" si="533" ref="BI143:CJ143">SUM(S143)/(S$303/1000)</f>
        <v>61.90923664</v>
      </c>
      <c r="BJ143" s="155">
        <f t="shared" si="533"/>
        <v>42.65402844</v>
      </c>
      <c r="BK143" s="155">
        <f t="shared" si="533"/>
        <v>54.05405405</v>
      </c>
      <c r="BL143" s="155">
        <f t="shared" si="533"/>
        <v>57.42527654</v>
      </c>
      <c r="BM143" s="155">
        <f t="shared" si="533"/>
        <v>33.62831858</v>
      </c>
      <c r="BN143" s="155">
        <f t="shared" si="533"/>
        <v>39.25066905</v>
      </c>
      <c r="BO143" s="155">
        <f t="shared" si="533"/>
        <v>24.63054187</v>
      </c>
      <c r="BP143" s="155">
        <f t="shared" si="533"/>
        <v>50.99150142</v>
      </c>
      <c r="BQ143" s="155">
        <f t="shared" si="533"/>
        <v>32.9566855</v>
      </c>
      <c r="BR143" s="155">
        <f t="shared" si="533"/>
        <v>52.2696011</v>
      </c>
      <c r="BS143" s="155">
        <f t="shared" si="533"/>
        <v>25.72653645</v>
      </c>
      <c r="BT143" s="155">
        <f t="shared" si="533"/>
        <v>33.24675325</v>
      </c>
      <c r="BU143" s="155">
        <f t="shared" si="533"/>
        <v>41.02564103</v>
      </c>
      <c r="BV143" s="155">
        <f t="shared" si="533"/>
        <v>30.57624461</v>
      </c>
      <c r="BW143" s="155">
        <f t="shared" si="533"/>
        <v>23.33065165</v>
      </c>
      <c r="BX143" s="155">
        <f t="shared" si="533"/>
        <v>35.6450988</v>
      </c>
      <c r="BY143" s="155">
        <f t="shared" si="533"/>
        <v>30.24911032</v>
      </c>
      <c r="BZ143" s="155">
        <f t="shared" si="533"/>
        <v>46.73267327</v>
      </c>
      <c r="CA143" s="155">
        <f t="shared" si="533"/>
        <v>47.5604756</v>
      </c>
      <c r="CB143" s="155">
        <f t="shared" si="533"/>
        <v>31.50242326</v>
      </c>
      <c r="CC143" s="155">
        <f t="shared" si="533"/>
        <v>39.77900552</v>
      </c>
      <c r="CD143" s="155">
        <f t="shared" si="533"/>
        <v>19.95395242</v>
      </c>
      <c r="CE143" s="155">
        <f t="shared" si="533"/>
        <v>27.58517856</v>
      </c>
      <c r="CF143" s="155">
        <f t="shared" si="533"/>
        <v>14.16008347</v>
      </c>
      <c r="CG143" s="155">
        <f t="shared" si="533"/>
        <v>26.52910833</v>
      </c>
      <c r="CH143" s="155">
        <f t="shared" si="533"/>
        <v>17.95735129</v>
      </c>
      <c r="CI143" s="155">
        <f t="shared" si="533"/>
        <v>26.47003214</v>
      </c>
      <c r="CJ143" s="155">
        <f t="shared" si="533"/>
        <v>18.10227787</v>
      </c>
      <c r="CK143" s="155">
        <f aca="true" t="shared" si="534" ref="CK143:CL143">SUM(AU143)/(AU$302/1000)</f>
        <v>20.58364596</v>
      </c>
      <c r="CL143" s="155">
        <f t="shared" si="534"/>
        <v>17.43057481</v>
      </c>
      <c r="CM143" s="157">
        <f aca="true" t="shared" si="535" ref="CM143:DG143">AVERAGE(BJ143:BL143)</f>
        <v>51.37778634</v>
      </c>
      <c r="CN143" s="157">
        <f t="shared" si="535"/>
        <v>48.36921639</v>
      </c>
      <c r="CO143" s="157">
        <f t="shared" si="535"/>
        <v>43.43475472</v>
      </c>
      <c r="CP143" s="157">
        <f t="shared" si="535"/>
        <v>32.5031765</v>
      </c>
      <c r="CQ143" s="157">
        <f t="shared" si="535"/>
        <v>38.29090411</v>
      </c>
      <c r="CR143" s="157">
        <f t="shared" si="535"/>
        <v>36.1929096</v>
      </c>
      <c r="CS143" s="157">
        <f t="shared" si="535"/>
        <v>45.40592934</v>
      </c>
      <c r="CT143" s="157">
        <f t="shared" si="535"/>
        <v>36.98427435</v>
      </c>
      <c r="CU143" s="157">
        <f t="shared" si="535"/>
        <v>37.0809636</v>
      </c>
      <c r="CV143" s="157">
        <f t="shared" si="535"/>
        <v>33.33297691</v>
      </c>
      <c r="CW143" s="157">
        <f t="shared" si="535"/>
        <v>34.94954629</v>
      </c>
      <c r="CX143" s="157">
        <f t="shared" si="535"/>
        <v>31.64417909</v>
      </c>
      <c r="CY143" s="157">
        <f t="shared" si="535"/>
        <v>29.85066502</v>
      </c>
      <c r="CZ143" s="157">
        <f t="shared" si="535"/>
        <v>29.74162026</v>
      </c>
      <c r="DA143" s="157">
        <f t="shared" si="535"/>
        <v>37.54229413</v>
      </c>
      <c r="DB143" s="157">
        <f t="shared" si="535"/>
        <v>41.5140864</v>
      </c>
      <c r="DC143" s="157">
        <f t="shared" si="535"/>
        <v>41.93185738</v>
      </c>
      <c r="DD143" s="157">
        <f t="shared" si="535"/>
        <v>39.61396813</v>
      </c>
      <c r="DE143" s="157">
        <f t="shared" si="535"/>
        <v>30.41179374</v>
      </c>
      <c r="DF143" s="157">
        <f t="shared" si="535"/>
        <v>29.1060455</v>
      </c>
      <c r="DG143" s="157">
        <f t="shared" si="535"/>
        <v>20.56640482</v>
      </c>
      <c r="DH143" s="157">
        <f t="shared" si="511"/>
        <v>20.56640482</v>
      </c>
      <c r="DI143" s="157">
        <f aca="true" t="shared" si="536" ref="DI143:DM143">AVERAGE(CF143:CH143)</f>
        <v>19.5488477</v>
      </c>
      <c r="DJ143" s="157">
        <f t="shared" si="536"/>
        <v>23.65216392</v>
      </c>
      <c r="DK143" s="157">
        <f t="shared" si="536"/>
        <v>20.84322043</v>
      </c>
      <c r="DL143" s="157">
        <f t="shared" si="536"/>
        <v>21.71865199</v>
      </c>
      <c r="DM143" s="157">
        <f t="shared" si="536"/>
        <v>18.70549955</v>
      </c>
      <c r="DN143" s="195" t="s">
        <v>193</v>
      </c>
      <c r="DO143" s="160">
        <v>50</v>
      </c>
      <c r="DP143" s="160">
        <v>44.166666666666664</v>
      </c>
      <c r="DQ143" s="161">
        <v>1.1320754716981132</v>
      </c>
    </row>
    <row r="144" spans="1:121" ht="13.5" customHeight="1">
      <c r="A144" s="131">
        <v>1</v>
      </c>
      <c r="B144" s="193" t="s">
        <v>194</v>
      </c>
      <c r="C144" s="216">
        <v>5</v>
      </c>
      <c r="D144" s="216">
        <v>3</v>
      </c>
      <c r="E144" s="216">
        <v>6</v>
      </c>
      <c r="F144" s="216">
        <v>8</v>
      </c>
      <c r="G144" s="216">
        <v>6</v>
      </c>
      <c r="H144" s="216">
        <v>6</v>
      </c>
      <c r="I144" s="216">
        <v>5</v>
      </c>
      <c r="J144" s="216">
        <v>4</v>
      </c>
      <c r="K144" s="216">
        <v>5</v>
      </c>
      <c r="L144" s="216">
        <v>3</v>
      </c>
      <c r="M144" s="216">
        <v>14</v>
      </c>
      <c r="N144" s="216">
        <v>9</v>
      </c>
      <c r="O144" s="216">
        <v>10</v>
      </c>
      <c r="P144" s="216">
        <v>5</v>
      </c>
      <c r="Q144" s="216">
        <v>4</v>
      </c>
      <c r="R144" s="216">
        <v>9</v>
      </c>
      <c r="S144" s="217">
        <v>19</v>
      </c>
      <c r="T144" s="218">
        <v>16</v>
      </c>
      <c r="U144" s="218">
        <v>31</v>
      </c>
      <c r="V144" s="218">
        <v>40</v>
      </c>
      <c r="W144" s="218">
        <v>25</v>
      </c>
      <c r="X144" s="218">
        <v>30</v>
      </c>
      <c r="Y144" s="218">
        <v>39</v>
      </c>
      <c r="Z144" s="220">
        <v>35</v>
      </c>
      <c r="AA144" s="220">
        <v>26</v>
      </c>
      <c r="AB144" s="218">
        <v>38</v>
      </c>
      <c r="AC144" s="218">
        <v>31</v>
      </c>
      <c r="AD144" s="219">
        <v>27</v>
      </c>
      <c r="AE144" s="218">
        <v>33</v>
      </c>
      <c r="AF144" s="219">
        <v>18</v>
      </c>
      <c r="AG144" s="222">
        <v>10</v>
      </c>
      <c r="AH144" s="223">
        <v>31</v>
      </c>
      <c r="AI144" s="185">
        <v>36</v>
      </c>
      <c r="AJ144" s="185">
        <v>35</v>
      </c>
      <c r="AK144" s="185">
        <v>23</v>
      </c>
      <c r="AL144" s="185">
        <v>18</v>
      </c>
      <c r="AM144" s="185">
        <v>18</v>
      </c>
      <c r="AN144" s="185">
        <v>20</v>
      </c>
      <c r="AO144" s="228">
        <v>14</v>
      </c>
      <c r="AP144" s="230">
        <v>14</v>
      </c>
      <c r="AQ144" s="230">
        <v>20</v>
      </c>
      <c r="AR144" s="142">
        <v>24</v>
      </c>
      <c r="AS144" s="142">
        <v>25</v>
      </c>
      <c r="AT144" s="142">
        <v>23</v>
      </c>
      <c r="AU144" s="143">
        <v>28</v>
      </c>
      <c r="AV144" s="144">
        <v>17</v>
      </c>
      <c r="AW144" s="143"/>
      <c r="AX144" s="130">
        <f t="shared" si="0"/>
        <v>10</v>
      </c>
      <c r="AY144" s="145">
        <f t="shared" si="11"/>
        <v>20.4</v>
      </c>
      <c r="AZ144" s="146">
        <f t="shared" si="12"/>
        <v>14</v>
      </c>
      <c r="BA144" s="147">
        <f t="shared" si="13"/>
        <v>28</v>
      </c>
      <c r="BB144" s="148">
        <f t="shared" si="14"/>
        <v>45</v>
      </c>
      <c r="BC144" s="149">
        <f t="shared" si="15"/>
        <v>18.86666667</v>
      </c>
      <c r="BD144" s="150">
        <f t="shared" si="16"/>
        <v>3</v>
      </c>
      <c r="BE144" s="151">
        <f t="shared" si="17"/>
        <v>40</v>
      </c>
      <c r="BF144" s="194" t="s">
        <v>194</v>
      </c>
      <c r="BG144" s="174">
        <v>131</v>
      </c>
      <c r="BH144" s="15">
        <v>120</v>
      </c>
      <c r="BI144" s="187">
        <f aca="true" t="shared" si="537" ref="BI144:CJ144">SUM(S144)/(S$303/1000)</f>
        <v>21.00491957</v>
      </c>
      <c r="BJ144" s="155">
        <f t="shared" si="537"/>
        <v>15.16587678</v>
      </c>
      <c r="BK144" s="155">
        <f t="shared" si="537"/>
        <v>29.92277992</v>
      </c>
      <c r="BL144" s="155">
        <f t="shared" si="537"/>
        <v>37.65591904</v>
      </c>
      <c r="BM144" s="155">
        <f t="shared" si="537"/>
        <v>22.12389381</v>
      </c>
      <c r="BN144" s="155">
        <f t="shared" si="537"/>
        <v>26.7618198</v>
      </c>
      <c r="BO144" s="155">
        <f t="shared" si="537"/>
        <v>38.42364532</v>
      </c>
      <c r="BP144" s="155">
        <f t="shared" si="537"/>
        <v>33.05004721</v>
      </c>
      <c r="BQ144" s="155">
        <f t="shared" si="537"/>
        <v>24.48210923</v>
      </c>
      <c r="BR144" s="155">
        <f t="shared" si="537"/>
        <v>34.84640073</v>
      </c>
      <c r="BS144" s="155">
        <f t="shared" si="537"/>
        <v>29.53787518</v>
      </c>
      <c r="BT144" s="155">
        <f t="shared" si="537"/>
        <v>28.05194805</v>
      </c>
      <c r="BU144" s="155">
        <f t="shared" si="537"/>
        <v>28.20512821</v>
      </c>
      <c r="BV144" s="155">
        <f t="shared" si="537"/>
        <v>14.1121129</v>
      </c>
      <c r="BW144" s="155">
        <f t="shared" si="537"/>
        <v>8.045052293</v>
      </c>
      <c r="BX144" s="155">
        <f t="shared" si="537"/>
        <v>24.02169702</v>
      </c>
      <c r="BY144" s="155">
        <f t="shared" si="537"/>
        <v>32.02846975</v>
      </c>
      <c r="BZ144" s="155">
        <f t="shared" si="537"/>
        <v>27.72277228</v>
      </c>
      <c r="CA144" s="155">
        <f t="shared" si="537"/>
        <v>18.8601886</v>
      </c>
      <c r="CB144" s="155">
        <f t="shared" si="537"/>
        <v>14.53957997</v>
      </c>
      <c r="CC144" s="155">
        <f t="shared" si="537"/>
        <v>13.25966851</v>
      </c>
      <c r="CD144" s="155">
        <f t="shared" si="537"/>
        <v>15.34919417</v>
      </c>
      <c r="CE144" s="155">
        <f t="shared" si="537"/>
        <v>10.43763513</v>
      </c>
      <c r="CF144" s="155">
        <f t="shared" si="537"/>
        <v>10.43374571</v>
      </c>
      <c r="CG144" s="155">
        <f t="shared" si="537"/>
        <v>14.73839352</v>
      </c>
      <c r="CH144" s="155">
        <f t="shared" si="537"/>
        <v>17.95735129</v>
      </c>
      <c r="CI144" s="155">
        <f t="shared" si="537"/>
        <v>18.90716582</v>
      </c>
      <c r="CJ144" s="155">
        <f t="shared" si="537"/>
        <v>17.34801629</v>
      </c>
      <c r="CK144" s="155">
        <f aca="true" t="shared" si="538" ref="CK144:CL144">SUM(AU144)/(AU$302/1000)</f>
        <v>18.59168022</v>
      </c>
      <c r="CL144" s="155">
        <f t="shared" si="538"/>
        <v>13.46908054</v>
      </c>
      <c r="CM144" s="157">
        <f aca="true" t="shared" si="539" ref="CM144:DG144">AVERAGE(BJ144:BL144)</f>
        <v>27.58152525</v>
      </c>
      <c r="CN144" s="157">
        <f t="shared" si="539"/>
        <v>29.90086426</v>
      </c>
      <c r="CO144" s="157">
        <f t="shared" si="539"/>
        <v>28.84721088</v>
      </c>
      <c r="CP144" s="157">
        <f t="shared" si="539"/>
        <v>29.10311964</v>
      </c>
      <c r="CQ144" s="157">
        <f t="shared" si="539"/>
        <v>32.74517078</v>
      </c>
      <c r="CR144" s="157">
        <f t="shared" si="539"/>
        <v>31.98526725</v>
      </c>
      <c r="CS144" s="157">
        <f t="shared" si="539"/>
        <v>30.79285239</v>
      </c>
      <c r="CT144" s="157">
        <f t="shared" si="539"/>
        <v>29.62212838</v>
      </c>
      <c r="CU144" s="157">
        <f t="shared" si="539"/>
        <v>30.81207465</v>
      </c>
      <c r="CV144" s="157">
        <f t="shared" si="539"/>
        <v>28.59831715</v>
      </c>
      <c r="CW144" s="157">
        <f t="shared" si="539"/>
        <v>23.45639638</v>
      </c>
      <c r="CX144" s="157">
        <f t="shared" si="539"/>
        <v>16.78743113</v>
      </c>
      <c r="CY144" s="157">
        <f t="shared" si="539"/>
        <v>15.39295407</v>
      </c>
      <c r="CZ144" s="157">
        <f t="shared" si="539"/>
        <v>21.36507302</v>
      </c>
      <c r="DA144" s="157">
        <f t="shared" si="539"/>
        <v>27.92431301</v>
      </c>
      <c r="DB144" s="157">
        <f t="shared" si="539"/>
        <v>26.20381021</v>
      </c>
      <c r="DC144" s="157">
        <f t="shared" si="539"/>
        <v>20.37418028</v>
      </c>
      <c r="DD144" s="157">
        <f t="shared" si="539"/>
        <v>15.55314569</v>
      </c>
      <c r="DE144" s="157">
        <f t="shared" si="539"/>
        <v>14.38281421</v>
      </c>
      <c r="DF144" s="157">
        <f t="shared" si="539"/>
        <v>13.01549927</v>
      </c>
      <c r="DG144" s="157">
        <f t="shared" si="539"/>
        <v>12.073525</v>
      </c>
      <c r="DH144" s="157">
        <f t="shared" si="511"/>
        <v>12.073525</v>
      </c>
      <c r="DI144" s="157">
        <f aca="true" t="shared" si="540" ref="DI144:DM144">AVERAGE(CF144:CH144)</f>
        <v>14.37649684</v>
      </c>
      <c r="DJ144" s="157">
        <f t="shared" si="540"/>
        <v>17.20097021</v>
      </c>
      <c r="DK144" s="157">
        <f t="shared" si="540"/>
        <v>18.07084447</v>
      </c>
      <c r="DL144" s="157">
        <f t="shared" si="540"/>
        <v>18.28228744</v>
      </c>
      <c r="DM144" s="157">
        <f t="shared" si="540"/>
        <v>16.46959235</v>
      </c>
      <c r="DN144" s="195" t="s">
        <v>194</v>
      </c>
      <c r="DO144" s="160">
        <v>26.833333333333332</v>
      </c>
      <c r="DP144" s="160">
        <v>25.5</v>
      </c>
      <c r="DQ144" s="161">
        <v>1.0522875816993464</v>
      </c>
    </row>
    <row r="145" spans="1:121" ht="13.5" customHeight="1">
      <c r="A145" s="131">
        <v>1</v>
      </c>
      <c r="B145" s="193" t="s">
        <v>195</v>
      </c>
      <c r="C145" s="216">
        <v>4</v>
      </c>
      <c r="D145" s="216"/>
      <c r="E145" s="216">
        <v>4</v>
      </c>
      <c r="F145" s="216">
        <v>1</v>
      </c>
      <c r="G145" s="216"/>
      <c r="H145" s="216"/>
      <c r="I145" s="216"/>
      <c r="J145" s="216"/>
      <c r="K145" s="216">
        <v>2</v>
      </c>
      <c r="L145" s="216">
        <v>1</v>
      </c>
      <c r="M145" s="216">
        <v>4</v>
      </c>
      <c r="N145" s="216">
        <v>5</v>
      </c>
      <c r="O145" s="216">
        <v>3</v>
      </c>
      <c r="P145" s="216">
        <v>3</v>
      </c>
      <c r="Q145" s="216">
        <v>3</v>
      </c>
      <c r="R145" s="216">
        <v>2</v>
      </c>
      <c r="S145" s="217">
        <v>25</v>
      </c>
      <c r="T145" s="218">
        <v>15</v>
      </c>
      <c r="U145" s="218">
        <v>38</v>
      </c>
      <c r="V145" s="218">
        <v>48</v>
      </c>
      <c r="W145" s="218">
        <v>61</v>
      </c>
      <c r="X145" s="218">
        <v>69</v>
      </c>
      <c r="Y145" s="218">
        <v>48</v>
      </c>
      <c r="Z145" s="220">
        <v>85</v>
      </c>
      <c r="AA145" s="220">
        <v>57</v>
      </c>
      <c r="AB145" s="218">
        <v>63</v>
      </c>
      <c r="AC145" s="218">
        <v>80</v>
      </c>
      <c r="AD145" s="219">
        <v>78</v>
      </c>
      <c r="AE145" s="218">
        <v>131</v>
      </c>
      <c r="AF145" s="219">
        <v>64</v>
      </c>
      <c r="AG145" s="222">
        <v>61</v>
      </c>
      <c r="AH145" s="223">
        <v>70</v>
      </c>
      <c r="AI145" s="185">
        <v>84</v>
      </c>
      <c r="AJ145" s="185">
        <v>93</v>
      </c>
      <c r="AK145" s="185">
        <v>112</v>
      </c>
      <c r="AL145" s="185">
        <v>102</v>
      </c>
      <c r="AM145" s="185">
        <v>132</v>
      </c>
      <c r="AN145" s="185">
        <v>70</v>
      </c>
      <c r="AO145" s="185">
        <v>122</v>
      </c>
      <c r="AP145" s="225">
        <v>111</v>
      </c>
      <c r="AQ145" s="230">
        <v>106</v>
      </c>
      <c r="AR145" s="142">
        <v>139</v>
      </c>
      <c r="AS145" s="142">
        <v>136</v>
      </c>
      <c r="AT145" s="142">
        <v>122</v>
      </c>
      <c r="AU145" s="143">
        <v>152</v>
      </c>
      <c r="AV145" s="144">
        <v>121</v>
      </c>
      <c r="AW145" s="143"/>
      <c r="AX145" s="130">
        <f t="shared" si="0"/>
        <v>10</v>
      </c>
      <c r="AY145" s="145">
        <f t="shared" si="11"/>
        <v>119.2</v>
      </c>
      <c r="AZ145" s="146">
        <f t="shared" si="12"/>
        <v>70</v>
      </c>
      <c r="BA145" s="147">
        <f t="shared" si="13"/>
        <v>152</v>
      </c>
      <c r="BB145" s="148">
        <f t="shared" si="14"/>
        <v>40</v>
      </c>
      <c r="BC145" s="149">
        <f t="shared" si="15"/>
        <v>62.65</v>
      </c>
      <c r="BD145" s="150">
        <f t="shared" si="16"/>
        <v>1</v>
      </c>
      <c r="BE145" s="151">
        <f t="shared" si="17"/>
        <v>152</v>
      </c>
      <c r="BF145" s="194" t="s">
        <v>195</v>
      </c>
      <c r="BG145" s="174">
        <v>106</v>
      </c>
      <c r="BH145" s="15">
        <v>103</v>
      </c>
      <c r="BI145" s="187">
        <f aca="true" t="shared" si="541" ref="BI145:CJ145">SUM(S145)/(S$303/1000)</f>
        <v>27.63805207</v>
      </c>
      <c r="BJ145" s="155">
        <f t="shared" si="541"/>
        <v>14.21800948</v>
      </c>
      <c r="BK145" s="155">
        <f t="shared" si="541"/>
        <v>36.67953668</v>
      </c>
      <c r="BL145" s="155">
        <f t="shared" si="541"/>
        <v>45.18710285</v>
      </c>
      <c r="BM145" s="155">
        <f t="shared" si="541"/>
        <v>53.98230088</v>
      </c>
      <c r="BN145" s="155">
        <f t="shared" si="541"/>
        <v>61.55218555</v>
      </c>
      <c r="BO145" s="155">
        <f t="shared" si="541"/>
        <v>47.29064039</v>
      </c>
      <c r="BP145" s="155">
        <f t="shared" si="541"/>
        <v>80.26440038</v>
      </c>
      <c r="BQ145" s="155">
        <f t="shared" si="541"/>
        <v>53.67231638</v>
      </c>
      <c r="BR145" s="155">
        <f t="shared" si="541"/>
        <v>57.77166437</v>
      </c>
      <c r="BS145" s="155">
        <f t="shared" si="541"/>
        <v>76.22677465</v>
      </c>
      <c r="BT145" s="155">
        <f t="shared" si="541"/>
        <v>81.03896104</v>
      </c>
      <c r="BU145" s="155">
        <f t="shared" si="541"/>
        <v>111.965812</v>
      </c>
      <c r="BV145" s="155">
        <f t="shared" si="541"/>
        <v>50.17640141</v>
      </c>
      <c r="BW145" s="155">
        <f t="shared" si="541"/>
        <v>49.07481899</v>
      </c>
      <c r="BX145" s="155">
        <f t="shared" si="541"/>
        <v>54.24254165</v>
      </c>
      <c r="BY145" s="155">
        <f t="shared" si="541"/>
        <v>74.73309609</v>
      </c>
      <c r="BZ145" s="155">
        <f t="shared" si="541"/>
        <v>73.66336634</v>
      </c>
      <c r="CA145" s="155">
        <f t="shared" si="541"/>
        <v>91.84091841</v>
      </c>
      <c r="CB145" s="155">
        <f t="shared" si="541"/>
        <v>82.39095315</v>
      </c>
      <c r="CC145" s="155">
        <f t="shared" si="541"/>
        <v>97.23756906</v>
      </c>
      <c r="CD145" s="155">
        <f t="shared" si="541"/>
        <v>53.72217959</v>
      </c>
      <c r="CE145" s="155">
        <f t="shared" si="541"/>
        <v>90.95653471</v>
      </c>
      <c r="CF145" s="155">
        <f t="shared" si="541"/>
        <v>82.72469817</v>
      </c>
      <c r="CG145" s="155">
        <f t="shared" si="541"/>
        <v>78.11348563</v>
      </c>
      <c r="CH145" s="155">
        <f t="shared" si="541"/>
        <v>104.0029929</v>
      </c>
      <c r="CI145" s="155">
        <f t="shared" si="541"/>
        <v>102.854982</v>
      </c>
      <c r="CJ145" s="155">
        <f t="shared" si="541"/>
        <v>92.01991251</v>
      </c>
      <c r="CK145" s="155">
        <f aca="true" t="shared" si="542" ref="CK145:CL145">SUM(AU145)/(AU$302/1000)</f>
        <v>100.9262641</v>
      </c>
      <c r="CL145" s="155">
        <f t="shared" si="542"/>
        <v>95.86816147</v>
      </c>
      <c r="CM145" s="157">
        <f aca="true" t="shared" si="543" ref="CM145:DG145">AVERAGE(BJ145:BL145)</f>
        <v>32.02821634</v>
      </c>
      <c r="CN145" s="157">
        <f t="shared" si="543"/>
        <v>45.28298014</v>
      </c>
      <c r="CO145" s="157">
        <f t="shared" si="543"/>
        <v>53.57386309</v>
      </c>
      <c r="CP145" s="157">
        <f t="shared" si="543"/>
        <v>54.27504228</v>
      </c>
      <c r="CQ145" s="157">
        <f t="shared" si="543"/>
        <v>63.03574211</v>
      </c>
      <c r="CR145" s="157">
        <f t="shared" si="543"/>
        <v>60.40911905</v>
      </c>
      <c r="CS145" s="157">
        <f t="shared" si="543"/>
        <v>63.90279371</v>
      </c>
      <c r="CT145" s="157">
        <f t="shared" si="543"/>
        <v>62.55691847</v>
      </c>
      <c r="CU145" s="157">
        <f t="shared" si="543"/>
        <v>71.67913336</v>
      </c>
      <c r="CV145" s="157">
        <f t="shared" si="543"/>
        <v>89.74384922</v>
      </c>
      <c r="CW145" s="157">
        <f t="shared" si="543"/>
        <v>81.06039147</v>
      </c>
      <c r="CX145" s="157">
        <f t="shared" si="543"/>
        <v>70.40567745</v>
      </c>
      <c r="CY145" s="157">
        <f t="shared" si="543"/>
        <v>51.16458735</v>
      </c>
      <c r="CZ145" s="157">
        <f t="shared" si="543"/>
        <v>59.35015224</v>
      </c>
      <c r="DA145" s="157">
        <f t="shared" si="543"/>
        <v>67.54633469</v>
      </c>
      <c r="DB145" s="157">
        <f t="shared" si="543"/>
        <v>80.07912694</v>
      </c>
      <c r="DC145" s="157">
        <f t="shared" si="543"/>
        <v>82.63174597</v>
      </c>
      <c r="DD145" s="157">
        <f t="shared" si="543"/>
        <v>90.48981354</v>
      </c>
      <c r="DE145" s="157">
        <f t="shared" si="543"/>
        <v>77.78356727</v>
      </c>
      <c r="DF145" s="157">
        <f t="shared" si="543"/>
        <v>80.63876112</v>
      </c>
      <c r="DG145" s="157">
        <f t="shared" si="543"/>
        <v>75.80113749</v>
      </c>
      <c r="DH145" s="157">
        <f t="shared" si="511"/>
        <v>75.80113749</v>
      </c>
      <c r="DI145" s="157">
        <f aca="true" t="shared" si="544" ref="DI145:DM145">AVERAGE(CF145:CH145)</f>
        <v>88.28039223</v>
      </c>
      <c r="DJ145" s="157">
        <f t="shared" si="544"/>
        <v>94.99048685</v>
      </c>
      <c r="DK145" s="157">
        <f t="shared" si="544"/>
        <v>99.62596248</v>
      </c>
      <c r="DL145" s="157">
        <f t="shared" si="544"/>
        <v>98.6003862</v>
      </c>
      <c r="DM145" s="157">
        <f t="shared" si="544"/>
        <v>96.27144601</v>
      </c>
      <c r="DN145" s="195" t="s">
        <v>195</v>
      </c>
      <c r="DO145" s="160">
        <v>42.666666666666664</v>
      </c>
      <c r="DP145" s="160">
        <v>87</v>
      </c>
      <c r="DQ145" s="189">
        <v>0.4904214559386973</v>
      </c>
    </row>
    <row r="146" spans="1:121" ht="13.5" customHeight="1">
      <c r="A146" s="131">
        <v>1</v>
      </c>
      <c r="B146" s="190" t="s">
        <v>196</v>
      </c>
      <c r="C146" s="261"/>
      <c r="D146" s="261"/>
      <c r="E146" s="261"/>
      <c r="F146" s="261"/>
      <c r="G146" s="261"/>
      <c r="H146" s="261"/>
      <c r="I146" s="261"/>
      <c r="J146" s="261"/>
      <c r="K146" s="261"/>
      <c r="L146" s="261"/>
      <c r="M146" s="261"/>
      <c r="N146" s="261"/>
      <c r="O146" s="261"/>
      <c r="P146" s="261"/>
      <c r="Q146" s="261"/>
      <c r="R146" s="261"/>
      <c r="S146" s="217"/>
      <c r="T146" s="218"/>
      <c r="U146" s="218"/>
      <c r="V146" s="218"/>
      <c r="W146" s="218">
        <v>2</v>
      </c>
      <c r="X146" s="218"/>
      <c r="Y146" s="218"/>
      <c r="Z146" s="218"/>
      <c r="AA146" s="218"/>
      <c r="AB146" s="218"/>
      <c r="AC146" s="218"/>
      <c r="AD146" s="219"/>
      <c r="AE146" s="218"/>
      <c r="AF146" s="225">
        <v>0</v>
      </c>
      <c r="AG146" s="225">
        <v>0</v>
      </c>
      <c r="AH146" s="225">
        <v>0</v>
      </c>
      <c r="AI146" s="225">
        <v>0</v>
      </c>
      <c r="AJ146" s="225">
        <v>0</v>
      </c>
      <c r="AK146" s="225">
        <v>0</v>
      </c>
      <c r="AL146" s="225">
        <v>0</v>
      </c>
      <c r="AM146" s="225">
        <v>0</v>
      </c>
      <c r="AN146" s="225">
        <v>0</v>
      </c>
      <c r="AO146" s="225">
        <v>0</v>
      </c>
      <c r="AP146" s="225">
        <v>0</v>
      </c>
      <c r="AQ146" s="225">
        <v>0</v>
      </c>
      <c r="AR146" s="142"/>
      <c r="AS146" s="142"/>
      <c r="AT146" s="142">
        <v>0</v>
      </c>
      <c r="AU146" s="143">
        <v>0</v>
      </c>
      <c r="AV146" s="144">
        <v>0</v>
      </c>
      <c r="AW146" s="143"/>
      <c r="AX146" s="130">
        <f t="shared" si="0"/>
        <v>0</v>
      </c>
      <c r="AY146" s="145">
        <f t="shared" si="11"/>
        <v>0</v>
      </c>
      <c r="AZ146" s="146">
        <f t="shared" si="12"/>
        <v>0</v>
      </c>
      <c r="BA146" s="147">
        <f t="shared" si="13"/>
        <v>0</v>
      </c>
      <c r="BB146" s="148">
        <f t="shared" si="14"/>
        <v>1</v>
      </c>
      <c r="BC146" s="149">
        <f t="shared" si="15"/>
        <v>0.1333333333</v>
      </c>
      <c r="BD146" s="150">
        <f t="shared" si="16"/>
        <v>0</v>
      </c>
      <c r="BE146" s="151">
        <f t="shared" si="17"/>
        <v>2</v>
      </c>
      <c r="BF146" s="191" t="s">
        <v>196</v>
      </c>
      <c r="BG146" s="174">
        <v>234</v>
      </c>
      <c r="BH146" s="15">
        <v>236</v>
      </c>
      <c r="BI146" s="187">
        <f aca="true" t="shared" si="545" ref="BI146:CJ146">SUM(S146)/(S$303/1000)</f>
        <v>0</v>
      </c>
      <c r="BJ146" s="155">
        <f t="shared" si="545"/>
        <v>0</v>
      </c>
      <c r="BK146" s="155">
        <f t="shared" si="545"/>
        <v>0</v>
      </c>
      <c r="BL146" s="155">
        <f t="shared" si="545"/>
        <v>0</v>
      </c>
      <c r="BM146" s="155">
        <f t="shared" si="545"/>
        <v>1.769911504</v>
      </c>
      <c r="BN146" s="155">
        <f t="shared" si="545"/>
        <v>0</v>
      </c>
      <c r="BO146" s="155">
        <f t="shared" si="545"/>
        <v>0</v>
      </c>
      <c r="BP146" s="155">
        <f t="shared" si="545"/>
        <v>0</v>
      </c>
      <c r="BQ146" s="155">
        <f t="shared" si="545"/>
        <v>0</v>
      </c>
      <c r="BR146" s="155">
        <f t="shared" si="545"/>
        <v>0</v>
      </c>
      <c r="BS146" s="155">
        <f t="shared" si="545"/>
        <v>0</v>
      </c>
      <c r="BT146" s="155">
        <f t="shared" si="545"/>
        <v>0</v>
      </c>
      <c r="BU146" s="155">
        <f t="shared" si="545"/>
        <v>0</v>
      </c>
      <c r="BV146" s="155">
        <f t="shared" si="545"/>
        <v>0</v>
      </c>
      <c r="BW146" s="155">
        <f t="shared" si="545"/>
        <v>0</v>
      </c>
      <c r="BX146" s="155">
        <f t="shared" si="545"/>
        <v>0</v>
      </c>
      <c r="BY146" s="155">
        <f t="shared" si="545"/>
        <v>0</v>
      </c>
      <c r="BZ146" s="155">
        <f t="shared" si="545"/>
        <v>0</v>
      </c>
      <c r="CA146" s="155">
        <f t="shared" si="545"/>
        <v>0</v>
      </c>
      <c r="CB146" s="155">
        <f t="shared" si="545"/>
        <v>0</v>
      </c>
      <c r="CC146" s="155">
        <f t="shared" si="545"/>
        <v>0</v>
      </c>
      <c r="CD146" s="155">
        <f t="shared" si="545"/>
        <v>0</v>
      </c>
      <c r="CE146" s="155">
        <f t="shared" si="545"/>
        <v>0</v>
      </c>
      <c r="CF146" s="155">
        <f t="shared" si="545"/>
        <v>0</v>
      </c>
      <c r="CG146" s="155">
        <f t="shared" si="545"/>
        <v>0</v>
      </c>
      <c r="CH146" s="155">
        <f t="shared" si="545"/>
        <v>0</v>
      </c>
      <c r="CI146" s="155">
        <f t="shared" si="545"/>
        <v>0</v>
      </c>
      <c r="CJ146" s="155">
        <f t="shared" si="545"/>
        <v>0</v>
      </c>
      <c r="CK146" s="155">
        <f aca="true" t="shared" si="546" ref="CK146:CL146">SUM(AU146)/(AU$302/1000)</f>
        <v>0</v>
      </c>
      <c r="CL146" s="155">
        <f t="shared" si="546"/>
        <v>0</v>
      </c>
      <c r="CM146" s="157">
        <f aca="true" t="shared" si="547" ref="CM146:DG146">AVERAGE(BJ146:BL146)</f>
        <v>0</v>
      </c>
      <c r="CN146" s="158">
        <f t="shared" si="547"/>
        <v>0.5899705015</v>
      </c>
      <c r="CO146" s="158">
        <f t="shared" si="547"/>
        <v>0.5899705015</v>
      </c>
      <c r="CP146" s="158">
        <f t="shared" si="547"/>
        <v>0.5899705015</v>
      </c>
      <c r="CQ146" s="158">
        <f t="shared" si="547"/>
        <v>0</v>
      </c>
      <c r="CR146" s="158">
        <f t="shared" si="547"/>
        <v>0</v>
      </c>
      <c r="CS146" s="157">
        <f t="shared" si="547"/>
        <v>0</v>
      </c>
      <c r="CT146" s="157">
        <f t="shared" si="547"/>
        <v>0</v>
      </c>
      <c r="CU146" s="157">
        <f t="shared" si="547"/>
        <v>0</v>
      </c>
      <c r="CV146" s="157">
        <f t="shared" si="547"/>
        <v>0</v>
      </c>
      <c r="CW146" s="157">
        <f t="shared" si="547"/>
        <v>0</v>
      </c>
      <c r="CX146" s="157">
        <f t="shared" si="547"/>
        <v>0</v>
      </c>
      <c r="CY146" s="157">
        <f t="shared" si="547"/>
        <v>0</v>
      </c>
      <c r="CZ146" s="157">
        <f t="shared" si="547"/>
        <v>0</v>
      </c>
      <c r="DA146" s="157">
        <f t="shared" si="547"/>
        <v>0</v>
      </c>
      <c r="DB146" s="157">
        <f t="shared" si="547"/>
        <v>0</v>
      </c>
      <c r="DC146" s="157">
        <f t="shared" si="547"/>
        <v>0</v>
      </c>
      <c r="DD146" s="157">
        <f t="shared" si="547"/>
        <v>0</v>
      </c>
      <c r="DE146" s="157">
        <f t="shared" si="547"/>
        <v>0</v>
      </c>
      <c r="DF146" s="157">
        <f t="shared" si="547"/>
        <v>0</v>
      </c>
      <c r="DG146" s="157">
        <f t="shared" si="547"/>
        <v>0</v>
      </c>
      <c r="DH146" s="157">
        <f t="shared" si="511"/>
        <v>0</v>
      </c>
      <c r="DI146" s="157">
        <f aca="true" t="shared" si="548" ref="DI146:DM146">AVERAGE(CF146:CH146)</f>
        <v>0</v>
      </c>
      <c r="DJ146" s="157">
        <f t="shared" si="548"/>
        <v>0</v>
      </c>
      <c r="DK146" s="157">
        <f t="shared" si="548"/>
        <v>0</v>
      </c>
      <c r="DL146" s="157">
        <f t="shared" si="548"/>
        <v>0</v>
      </c>
      <c r="DM146" s="157">
        <f t="shared" si="548"/>
        <v>0</v>
      </c>
      <c r="DN146" s="192" t="s">
        <v>196</v>
      </c>
      <c r="DO146" s="23"/>
      <c r="DP146" s="23"/>
      <c r="DQ146" s="24"/>
    </row>
    <row r="147" spans="1:121" ht="13.5" customHeight="1">
      <c r="A147" s="131">
        <v>1</v>
      </c>
      <c r="B147" s="193" t="s">
        <v>197</v>
      </c>
      <c r="C147" s="261"/>
      <c r="D147" s="261"/>
      <c r="E147" s="261"/>
      <c r="F147" s="261"/>
      <c r="G147" s="261"/>
      <c r="H147" s="261"/>
      <c r="I147" s="261"/>
      <c r="J147" s="261"/>
      <c r="K147" s="261"/>
      <c r="L147" s="261"/>
      <c r="M147" s="261"/>
      <c r="N147" s="261"/>
      <c r="O147" s="261"/>
      <c r="P147" s="261"/>
      <c r="Q147" s="261"/>
      <c r="R147" s="261"/>
      <c r="S147" s="217"/>
      <c r="T147" s="218"/>
      <c r="U147" s="218">
        <v>4</v>
      </c>
      <c r="V147" s="218">
        <v>5</v>
      </c>
      <c r="W147" s="218">
        <v>4</v>
      </c>
      <c r="X147" s="218">
        <v>1</v>
      </c>
      <c r="Y147" s="218">
        <v>1</v>
      </c>
      <c r="Z147" s="220">
        <v>2</v>
      </c>
      <c r="AA147" s="220">
        <v>2</v>
      </c>
      <c r="AB147" s="218"/>
      <c r="AC147" s="218">
        <v>7</v>
      </c>
      <c r="AD147" s="219">
        <v>3</v>
      </c>
      <c r="AE147" s="218">
        <v>3</v>
      </c>
      <c r="AF147" s="219">
        <v>1</v>
      </c>
      <c r="AG147" s="222">
        <v>3</v>
      </c>
      <c r="AH147" s="223">
        <v>1</v>
      </c>
      <c r="AI147" s="185">
        <v>2</v>
      </c>
      <c r="AJ147" s="224">
        <v>0</v>
      </c>
      <c r="AK147" s="185">
        <v>4</v>
      </c>
      <c r="AL147" s="185">
        <v>1</v>
      </c>
      <c r="AM147" s="225">
        <v>0</v>
      </c>
      <c r="AN147" s="185">
        <v>1</v>
      </c>
      <c r="AO147" s="228">
        <v>2</v>
      </c>
      <c r="AP147" s="230">
        <v>4</v>
      </c>
      <c r="AQ147" s="225">
        <v>0</v>
      </c>
      <c r="AR147" s="142">
        <v>2</v>
      </c>
      <c r="AS147" s="142"/>
      <c r="AT147" s="142"/>
      <c r="AU147" s="143">
        <v>1</v>
      </c>
      <c r="AV147" s="144">
        <v>0</v>
      </c>
      <c r="AW147" s="143"/>
      <c r="AX147" s="130">
        <f t="shared" si="0"/>
        <v>6</v>
      </c>
      <c r="AY147" s="145">
        <f t="shared" si="11"/>
        <v>1.375</v>
      </c>
      <c r="AZ147" s="146">
        <f t="shared" si="12"/>
        <v>0</v>
      </c>
      <c r="BA147" s="147">
        <f t="shared" si="13"/>
        <v>4</v>
      </c>
      <c r="BB147" s="148">
        <f t="shared" si="14"/>
        <v>21</v>
      </c>
      <c r="BC147" s="149">
        <f t="shared" si="15"/>
        <v>2.25</v>
      </c>
      <c r="BD147" s="150">
        <f t="shared" si="16"/>
        <v>0</v>
      </c>
      <c r="BE147" s="151">
        <f t="shared" si="17"/>
        <v>7</v>
      </c>
      <c r="BF147" s="194" t="s">
        <v>197</v>
      </c>
      <c r="BG147" s="174">
        <v>169</v>
      </c>
      <c r="BH147" s="15">
        <v>173</v>
      </c>
      <c r="BI147" s="187">
        <f aca="true" t="shared" si="549" ref="BI147:CJ147">SUM(S147)/(S$303/1000)</f>
        <v>0</v>
      </c>
      <c r="BJ147" s="155">
        <f t="shared" si="549"/>
        <v>0</v>
      </c>
      <c r="BK147" s="155">
        <f t="shared" si="549"/>
        <v>3.861003861</v>
      </c>
      <c r="BL147" s="155">
        <f t="shared" si="549"/>
        <v>4.70698988</v>
      </c>
      <c r="BM147" s="155">
        <f t="shared" si="549"/>
        <v>3.539823009</v>
      </c>
      <c r="BN147" s="155">
        <f t="shared" si="549"/>
        <v>0.8920606601</v>
      </c>
      <c r="BO147" s="155">
        <f t="shared" si="549"/>
        <v>0.9852216749</v>
      </c>
      <c r="BP147" s="155">
        <f t="shared" si="549"/>
        <v>1.888574127</v>
      </c>
      <c r="BQ147" s="155">
        <f t="shared" si="549"/>
        <v>1.883239171</v>
      </c>
      <c r="BR147" s="155">
        <f t="shared" si="549"/>
        <v>0</v>
      </c>
      <c r="BS147" s="155">
        <f t="shared" si="549"/>
        <v>6.669842782</v>
      </c>
      <c r="BT147" s="155">
        <f t="shared" si="549"/>
        <v>3.116883117</v>
      </c>
      <c r="BU147" s="155">
        <f t="shared" si="549"/>
        <v>2.564102564</v>
      </c>
      <c r="BV147" s="155">
        <f t="shared" si="549"/>
        <v>0.7840062721</v>
      </c>
      <c r="BW147" s="155">
        <f t="shared" si="549"/>
        <v>2.413515688</v>
      </c>
      <c r="BX147" s="155">
        <f t="shared" si="549"/>
        <v>0.7748934522</v>
      </c>
      <c r="BY147" s="155">
        <f t="shared" si="549"/>
        <v>1.779359431</v>
      </c>
      <c r="BZ147" s="155">
        <f t="shared" si="549"/>
        <v>0</v>
      </c>
      <c r="CA147" s="155">
        <f t="shared" si="549"/>
        <v>3.2800328</v>
      </c>
      <c r="CB147" s="155">
        <f t="shared" si="549"/>
        <v>0.8077544426</v>
      </c>
      <c r="CC147" s="155">
        <f t="shared" si="549"/>
        <v>0</v>
      </c>
      <c r="CD147" s="155">
        <f t="shared" si="549"/>
        <v>0.7674597084</v>
      </c>
      <c r="CE147" s="155">
        <f t="shared" si="549"/>
        <v>1.491090733</v>
      </c>
      <c r="CF147" s="155">
        <f t="shared" si="549"/>
        <v>2.981070204</v>
      </c>
      <c r="CG147" s="155">
        <f t="shared" si="549"/>
        <v>0</v>
      </c>
      <c r="CH147" s="155">
        <f t="shared" si="549"/>
        <v>1.496445941</v>
      </c>
      <c r="CI147" s="155">
        <f t="shared" si="549"/>
        <v>0</v>
      </c>
      <c r="CJ147" s="155">
        <f t="shared" si="549"/>
        <v>0</v>
      </c>
      <c r="CK147" s="155">
        <f aca="true" t="shared" si="550" ref="CK147:CL147">SUM(AU147)/(AU$302/1000)</f>
        <v>0.6639885794</v>
      </c>
      <c r="CL147" s="155">
        <f t="shared" si="550"/>
        <v>0</v>
      </c>
      <c r="CM147" s="157">
        <f aca="true" t="shared" si="551" ref="CM147:DG147">AVERAGE(BJ147:BL147)</f>
        <v>2.855997914</v>
      </c>
      <c r="CN147" s="157">
        <f t="shared" si="551"/>
        <v>4.035938917</v>
      </c>
      <c r="CO147" s="157">
        <f t="shared" si="551"/>
        <v>3.046291183</v>
      </c>
      <c r="CP147" s="157">
        <f t="shared" si="551"/>
        <v>1.805701781</v>
      </c>
      <c r="CQ147" s="158">
        <f t="shared" si="551"/>
        <v>1.255285487</v>
      </c>
      <c r="CR147" s="158">
        <f t="shared" si="551"/>
        <v>1.585678324</v>
      </c>
      <c r="CS147" s="158">
        <f t="shared" si="551"/>
        <v>1.257271099</v>
      </c>
      <c r="CT147" s="157">
        <f t="shared" si="551"/>
        <v>2.851027318</v>
      </c>
      <c r="CU147" s="157">
        <f t="shared" si="551"/>
        <v>3.262241966</v>
      </c>
      <c r="CV147" s="157">
        <f t="shared" si="551"/>
        <v>4.116942821</v>
      </c>
      <c r="CW147" s="157">
        <f t="shared" si="551"/>
        <v>2.154997318</v>
      </c>
      <c r="CX147" s="157">
        <f t="shared" si="551"/>
        <v>1.920541508</v>
      </c>
      <c r="CY147" s="158">
        <f t="shared" si="551"/>
        <v>1.324138471</v>
      </c>
      <c r="CZ147" s="157">
        <f t="shared" si="551"/>
        <v>1.655922857</v>
      </c>
      <c r="DA147" s="158">
        <f t="shared" si="551"/>
        <v>0.8514176276</v>
      </c>
      <c r="DB147" s="157">
        <f t="shared" si="551"/>
        <v>1.686464077</v>
      </c>
      <c r="DC147" s="157">
        <f t="shared" si="551"/>
        <v>1.362595748</v>
      </c>
      <c r="DD147" s="157">
        <f t="shared" si="551"/>
        <v>1.362595748</v>
      </c>
      <c r="DE147" s="157">
        <f t="shared" si="551"/>
        <v>0.5250713837</v>
      </c>
      <c r="DF147" s="157">
        <f t="shared" si="551"/>
        <v>0.7528501471</v>
      </c>
      <c r="DG147" s="157">
        <f t="shared" si="551"/>
        <v>1.746540215</v>
      </c>
      <c r="DH147" s="157">
        <f t="shared" si="511"/>
        <v>1.746540215</v>
      </c>
      <c r="DI147" s="157">
        <f aca="true" t="shared" si="552" ref="DI147:DM147">AVERAGE(CF147:CH147)</f>
        <v>1.492505382</v>
      </c>
      <c r="DJ147" s="157">
        <f t="shared" si="552"/>
        <v>0.4988153136</v>
      </c>
      <c r="DK147" s="157">
        <f t="shared" si="552"/>
        <v>0.4988153136</v>
      </c>
      <c r="DL147" s="157">
        <f t="shared" si="552"/>
        <v>0.2213295265</v>
      </c>
      <c r="DM147" s="157">
        <f t="shared" si="552"/>
        <v>0.2213295265</v>
      </c>
      <c r="DN147" s="195" t="s">
        <v>197</v>
      </c>
      <c r="DO147" s="160">
        <v>3.5</v>
      </c>
      <c r="DP147" s="160">
        <v>2.2</v>
      </c>
      <c r="DQ147" s="161">
        <v>1.5909090909090908</v>
      </c>
    </row>
    <row r="148" spans="1:121" ht="13.5" customHeight="1">
      <c r="A148" s="131">
        <v>1</v>
      </c>
      <c r="B148" s="193" t="s">
        <v>198</v>
      </c>
      <c r="C148" s="216">
        <v>2</v>
      </c>
      <c r="D148" s="216">
        <v>2</v>
      </c>
      <c r="E148" s="216">
        <v>2</v>
      </c>
      <c r="F148" s="216">
        <v>5</v>
      </c>
      <c r="G148" s="216">
        <v>10</v>
      </c>
      <c r="H148" s="216">
        <v>7</v>
      </c>
      <c r="I148" s="216">
        <v>5</v>
      </c>
      <c r="J148" s="216">
        <v>3</v>
      </c>
      <c r="K148" s="216">
        <v>2</v>
      </c>
      <c r="L148" s="216">
        <v>2</v>
      </c>
      <c r="M148" s="216"/>
      <c r="N148" s="216">
        <v>1</v>
      </c>
      <c r="O148" s="216"/>
      <c r="P148" s="216"/>
      <c r="Q148" s="216"/>
      <c r="R148" s="216" t="s">
        <v>49</v>
      </c>
      <c r="S148" s="217">
        <v>1</v>
      </c>
      <c r="T148" s="218">
        <v>5</v>
      </c>
      <c r="U148" s="218">
        <v>1</v>
      </c>
      <c r="V148" s="218">
        <v>11</v>
      </c>
      <c r="W148" s="218">
        <v>9</v>
      </c>
      <c r="X148" s="218">
        <v>14</v>
      </c>
      <c r="Y148" s="218">
        <v>8</v>
      </c>
      <c r="Z148" s="220">
        <v>5</v>
      </c>
      <c r="AA148" s="220">
        <v>9</v>
      </c>
      <c r="AB148" s="218">
        <v>14</v>
      </c>
      <c r="AC148" s="218">
        <v>6</v>
      </c>
      <c r="AD148" s="219">
        <v>77</v>
      </c>
      <c r="AE148" s="218">
        <v>2</v>
      </c>
      <c r="AF148" s="219">
        <v>3</v>
      </c>
      <c r="AG148" s="222">
        <v>2</v>
      </c>
      <c r="AH148" s="223">
        <v>3</v>
      </c>
      <c r="AI148" s="185">
        <v>3</v>
      </c>
      <c r="AJ148" s="185">
        <v>1</v>
      </c>
      <c r="AK148" s="185">
        <v>5</v>
      </c>
      <c r="AL148" s="185">
        <v>1</v>
      </c>
      <c r="AM148" s="185">
        <v>6</v>
      </c>
      <c r="AN148" s="185">
        <v>1</v>
      </c>
      <c r="AO148" s="185">
        <v>4</v>
      </c>
      <c r="AP148" s="225">
        <v>2</v>
      </c>
      <c r="AQ148" s="230">
        <v>4</v>
      </c>
      <c r="AR148" s="142">
        <v>3</v>
      </c>
      <c r="AS148" s="142">
        <v>1</v>
      </c>
      <c r="AT148" s="142">
        <v>1</v>
      </c>
      <c r="AU148" s="143">
        <v>0</v>
      </c>
      <c r="AV148" s="144">
        <v>1</v>
      </c>
      <c r="AW148" s="143"/>
      <c r="AX148" s="130">
        <f t="shared" si="0"/>
        <v>9</v>
      </c>
      <c r="AY148" s="145">
        <f t="shared" si="11"/>
        <v>2.3</v>
      </c>
      <c r="AZ148" s="146">
        <f t="shared" si="12"/>
        <v>0</v>
      </c>
      <c r="BA148" s="147">
        <f t="shared" si="13"/>
        <v>6</v>
      </c>
      <c r="BB148" s="148">
        <f t="shared" si="14"/>
        <v>39</v>
      </c>
      <c r="BC148" s="149">
        <f t="shared" si="15"/>
        <v>6.075</v>
      </c>
      <c r="BD148" s="150">
        <f t="shared" si="16"/>
        <v>0</v>
      </c>
      <c r="BE148" s="151">
        <f t="shared" si="17"/>
        <v>77</v>
      </c>
      <c r="BF148" s="194" t="s">
        <v>198</v>
      </c>
      <c r="BG148" s="174">
        <v>143</v>
      </c>
      <c r="BH148" s="15">
        <v>162</v>
      </c>
      <c r="BI148" s="187">
        <f aca="true" t="shared" si="553" ref="BI148:CJ148">SUM(S148)/(S$303/1000)</f>
        <v>1.105522083</v>
      </c>
      <c r="BJ148" s="155">
        <f t="shared" si="553"/>
        <v>4.739336493</v>
      </c>
      <c r="BK148" s="155">
        <f t="shared" si="553"/>
        <v>0.9652509653</v>
      </c>
      <c r="BL148" s="155">
        <f t="shared" si="553"/>
        <v>10.35537774</v>
      </c>
      <c r="BM148" s="155">
        <f t="shared" si="553"/>
        <v>7.96460177</v>
      </c>
      <c r="BN148" s="155">
        <f t="shared" si="553"/>
        <v>12.48884924</v>
      </c>
      <c r="BO148" s="155">
        <f t="shared" si="553"/>
        <v>7.881773399</v>
      </c>
      <c r="BP148" s="155">
        <f t="shared" si="553"/>
        <v>4.721435316</v>
      </c>
      <c r="BQ148" s="155">
        <f t="shared" si="553"/>
        <v>8.474576271</v>
      </c>
      <c r="BR148" s="155">
        <f t="shared" si="553"/>
        <v>12.83814764</v>
      </c>
      <c r="BS148" s="155">
        <f t="shared" si="553"/>
        <v>5.717008099</v>
      </c>
      <c r="BT148" s="155">
        <f t="shared" si="553"/>
        <v>80</v>
      </c>
      <c r="BU148" s="155">
        <f t="shared" si="553"/>
        <v>1.709401709</v>
      </c>
      <c r="BV148" s="155">
        <f t="shared" si="553"/>
        <v>2.352018816</v>
      </c>
      <c r="BW148" s="155">
        <f t="shared" si="553"/>
        <v>1.609010459</v>
      </c>
      <c r="BX148" s="155">
        <f t="shared" si="553"/>
        <v>2.324680356</v>
      </c>
      <c r="BY148" s="155">
        <f t="shared" si="553"/>
        <v>2.669039146</v>
      </c>
      <c r="BZ148" s="155">
        <f t="shared" si="553"/>
        <v>0.7920792079</v>
      </c>
      <c r="CA148" s="155">
        <f t="shared" si="553"/>
        <v>4.100041</v>
      </c>
      <c r="CB148" s="155">
        <f t="shared" si="553"/>
        <v>0.8077544426</v>
      </c>
      <c r="CC148" s="155">
        <f t="shared" si="553"/>
        <v>4.419889503</v>
      </c>
      <c r="CD148" s="155">
        <f t="shared" si="553"/>
        <v>0.7674597084</v>
      </c>
      <c r="CE148" s="155">
        <f t="shared" si="553"/>
        <v>2.982181466</v>
      </c>
      <c r="CF148" s="155">
        <f t="shared" si="553"/>
        <v>1.490535102</v>
      </c>
      <c r="CG148" s="155">
        <f t="shared" si="553"/>
        <v>2.947678703</v>
      </c>
      <c r="CH148" s="155">
        <f t="shared" si="553"/>
        <v>2.244668911</v>
      </c>
      <c r="CI148" s="155">
        <f t="shared" si="553"/>
        <v>0.7562866326</v>
      </c>
      <c r="CJ148" s="155">
        <f t="shared" si="553"/>
        <v>0.7542615779</v>
      </c>
      <c r="CK148" s="155">
        <f aca="true" t="shared" si="554" ref="CK148:CL148">SUM(AU148)/(AU$302/1000)</f>
        <v>0</v>
      </c>
      <c r="CL148" s="155">
        <f t="shared" si="554"/>
        <v>0.7922988551</v>
      </c>
      <c r="CM148" s="157">
        <f aca="true" t="shared" si="555" ref="CM148:DG148">AVERAGE(BJ148:BL148)</f>
        <v>5.353321731</v>
      </c>
      <c r="CN148" s="157">
        <f t="shared" si="555"/>
        <v>6.428410157</v>
      </c>
      <c r="CO148" s="157">
        <f t="shared" si="555"/>
        <v>10.26960958</v>
      </c>
      <c r="CP148" s="157">
        <f t="shared" si="555"/>
        <v>9.445074804</v>
      </c>
      <c r="CQ148" s="157">
        <f t="shared" si="555"/>
        <v>8.364019319</v>
      </c>
      <c r="CR148" s="157">
        <f t="shared" si="555"/>
        <v>7.025928329</v>
      </c>
      <c r="CS148" s="157">
        <f t="shared" si="555"/>
        <v>8.678053075</v>
      </c>
      <c r="CT148" s="157">
        <f t="shared" si="555"/>
        <v>9.00991067</v>
      </c>
      <c r="CU148" s="157">
        <f t="shared" si="555"/>
        <v>32.85171858</v>
      </c>
      <c r="CV148" s="157">
        <f t="shared" si="555"/>
        <v>29.1421366</v>
      </c>
      <c r="CW148" s="157">
        <f t="shared" si="555"/>
        <v>28.02047351</v>
      </c>
      <c r="CX148" s="157">
        <f t="shared" si="555"/>
        <v>1.890143661</v>
      </c>
      <c r="CY148" s="157">
        <f t="shared" si="555"/>
        <v>2.095236544</v>
      </c>
      <c r="CZ148" s="157">
        <f t="shared" si="555"/>
        <v>2.200909987</v>
      </c>
      <c r="DA148" s="157">
        <f t="shared" si="555"/>
        <v>1.92859957</v>
      </c>
      <c r="DB148" s="157">
        <f t="shared" si="555"/>
        <v>2.520386451</v>
      </c>
      <c r="DC148" s="157">
        <f t="shared" si="555"/>
        <v>1.899958217</v>
      </c>
      <c r="DD148" s="157">
        <f t="shared" si="555"/>
        <v>3.109228315</v>
      </c>
      <c r="DE148" s="157">
        <f t="shared" si="555"/>
        <v>1.998367885</v>
      </c>
      <c r="DF148" s="157">
        <f t="shared" si="555"/>
        <v>2.723176892</v>
      </c>
      <c r="DG148" s="157">
        <f t="shared" si="555"/>
        <v>1.746725425</v>
      </c>
      <c r="DH148" s="157">
        <f t="shared" si="511"/>
        <v>1.746725425</v>
      </c>
      <c r="DI148" s="157">
        <f aca="true" t="shared" si="556" ref="DI148:DM148">AVERAGE(CF148:CH148)</f>
        <v>2.227627572</v>
      </c>
      <c r="DJ148" s="157">
        <f t="shared" si="556"/>
        <v>1.982878082</v>
      </c>
      <c r="DK148" s="157">
        <f t="shared" si="556"/>
        <v>1.251739041</v>
      </c>
      <c r="DL148" s="157">
        <f t="shared" si="556"/>
        <v>0.5035160702</v>
      </c>
      <c r="DM148" s="157">
        <f t="shared" si="556"/>
        <v>0.5155201443</v>
      </c>
      <c r="DN148" s="195" t="s">
        <v>198</v>
      </c>
      <c r="DO148" s="160">
        <v>6.833333333333333</v>
      </c>
      <c r="DP148" s="160">
        <v>2.5</v>
      </c>
      <c r="DQ148" s="189">
        <v>2.7333333333333334</v>
      </c>
    </row>
    <row r="149" spans="1:121" ht="13.5" customHeight="1">
      <c r="A149" s="131">
        <v>1</v>
      </c>
      <c r="B149" s="181" t="s">
        <v>199</v>
      </c>
      <c r="C149" s="261"/>
      <c r="D149" s="261"/>
      <c r="E149" s="261"/>
      <c r="F149" s="261"/>
      <c r="G149" s="261"/>
      <c r="H149" s="261"/>
      <c r="I149" s="261"/>
      <c r="J149" s="261"/>
      <c r="K149" s="261"/>
      <c r="L149" s="261"/>
      <c r="M149" s="261"/>
      <c r="N149" s="261"/>
      <c r="O149" s="261"/>
      <c r="P149" s="261"/>
      <c r="Q149" s="261"/>
      <c r="R149" s="261"/>
      <c r="S149" s="217"/>
      <c r="T149" s="218"/>
      <c r="U149" s="218"/>
      <c r="V149" s="218"/>
      <c r="W149" s="218"/>
      <c r="X149" s="218">
        <v>1</v>
      </c>
      <c r="Y149" s="218"/>
      <c r="Z149" s="218"/>
      <c r="AA149" s="218"/>
      <c r="AB149" s="218"/>
      <c r="AC149" s="218"/>
      <c r="AD149" s="219"/>
      <c r="AE149" s="218"/>
      <c r="AF149" s="225">
        <v>0</v>
      </c>
      <c r="AG149" s="225">
        <v>0</v>
      </c>
      <c r="AH149" s="225">
        <v>0</v>
      </c>
      <c r="AI149" s="225">
        <v>0</v>
      </c>
      <c r="AJ149" s="225">
        <v>0</v>
      </c>
      <c r="AK149" s="225">
        <v>0</v>
      </c>
      <c r="AL149" s="225">
        <v>0</v>
      </c>
      <c r="AM149" s="225">
        <v>0</v>
      </c>
      <c r="AN149" s="225">
        <v>0</v>
      </c>
      <c r="AO149" s="225">
        <v>0</v>
      </c>
      <c r="AP149" s="225">
        <v>0</v>
      </c>
      <c r="AQ149" s="225">
        <v>0</v>
      </c>
      <c r="AR149" s="142"/>
      <c r="AS149" s="142"/>
      <c r="AT149" s="142">
        <v>0</v>
      </c>
      <c r="AU149" s="143">
        <v>0</v>
      </c>
      <c r="AV149" s="144">
        <v>0</v>
      </c>
      <c r="AW149" s="143"/>
      <c r="AX149" s="130">
        <f t="shared" si="0"/>
        <v>0</v>
      </c>
      <c r="AY149" s="145">
        <f t="shared" si="11"/>
        <v>0</v>
      </c>
      <c r="AZ149" s="146">
        <f t="shared" si="12"/>
        <v>0</v>
      </c>
      <c r="BA149" s="147">
        <f t="shared" si="13"/>
        <v>0</v>
      </c>
      <c r="BB149" s="148">
        <f t="shared" si="14"/>
        <v>1</v>
      </c>
      <c r="BC149" s="149">
        <f t="shared" si="15"/>
        <v>0.06666666667</v>
      </c>
      <c r="BD149" s="150">
        <f t="shared" si="16"/>
        <v>0</v>
      </c>
      <c r="BE149" s="151">
        <f t="shared" si="17"/>
        <v>1</v>
      </c>
      <c r="BF149" s="186" t="s">
        <v>199</v>
      </c>
      <c r="BG149" s="174">
        <v>246</v>
      </c>
      <c r="BH149" s="15">
        <v>247</v>
      </c>
      <c r="BI149" s="187">
        <f aca="true" t="shared" si="557" ref="BI149:CJ149">SUM(S149)/(S$303/1000)</f>
        <v>0</v>
      </c>
      <c r="BJ149" s="155">
        <f t="shared" si="557"/>
        <v>0</v>
      </c>
      <c r="BK149" s="155">
        <f t="shared" si="557"/>
        <v>0</v>
      </c>
      <c r="BL149" s="155">
        <f t="shared" si="557"/>
        <v>0</v>
      </c>
      <c r="BM149" s="155">
        <f t="shared" si="557"/>
        <v>0</v>
      </c>
      <c r="BN149" s="155">
        <f t="shared" si="557"/>
        <v>0.8920606601</v>
      </c>
      <c r="BO149" s="155">
        <f t="shared" si="557"/>
        <v>0</v>
      </c>
      <c r="BP149" s="155">
        <f t="shared" si="557"/>
        <v>0</v>
      </c>
      <c r="BQ149" s="155">
        <f t="shared" si="557"/>
        <v>0</v>
      </c>
      <c r="BR149" s="155">
        <f t="shared" si="557"/>
        <v>0</v>
      </c>
      <c r="BS149" s="155">
        <f t="shared" si="557"/>
        <v>0</v>
      </c>
      <c r="BT149" s="155">
        <f t="shared" si="557"/>
        <v>0</v>
      </c>
      <c r="BU149" s="155">
        <f t="shared" si="557"/>
        <v>0</v>
      </c>
      <c r="BV149" s="155">
        <f t="shared" si="557"/>
        <v>0</v>
      </c>
      <c r="BW149" s="155">
        <f t="shared" si="557"/>
        <v>0</v>
      </c>
      <c r="BX149" s="155">
        <f t="shared" si="557"/>
        <v>0</v>
      </c>
      <c r="BY149" s="155">
        <f t="shared" si="557"/>
        <v>0</v>
      </c>
      <c r="BZ149" s="155">
        <f t="shared" si="557"/>
        <v>0</v>
      </c>
      <c r="CA149" s="155">
        <f t="shared" si="557"/>
        <v>0</v>
      </c>
      <c r="CB149" s="155">
        <f t="shared" si="557"/>
        <v>0</v>
      </c>
      <c r="CC149" s="155">
        <f t="shared" si="557"/>
        <v>0</v>
      </c>
      <c r="CD149" s="155">
        <f t="shared" si="557"/>
        <v>0</v>
      </c>
      <c r="CE149" s="155">
        <f t="shared" si="557"/>
        <v>0</v>
      </c>
      <c r="CF149" s="155">
        <f t="shared" si="557"/>
        <v>0</v>
      </c>
      <c r="CG149" s="155">
        <f t="shared" si="557"/>
        <v>0</v>
      </c>
      <c r="CH149" s="155">
        <f t="shared" si="557"/>
        <v>0</v>
      </c>
      <c r="CI149" s="155">
        <f t="shared" si="557"/>
        <v>0</v>
      </c>
      <c r="CJ149" s="155">
        <f t="shared" si="557"/>
        <v>0</v>
      </c>
      <c r="CK149" s="155">
        <f aca="true" t="shared" si="558" ref="CK149:CL149">SUM(AU149)/(AU$302/1000)</f>
        <v>0</v>
      </c>
      <c r="CL149" s="155">
        <f t="shared" si="558"/>
        <v>0</v>
      </c>
      <c r="CM149" s="157">
        <f aca="true" t="shared" si="559" ref="CM149:DG149">AVERAGE(BJ149:BL149)</f>
        <v>0</v>
      </c>
      <c r="CN149" s="157">
        <f t="shared" si="559"/>
        <v>0</v>
      </c>
      <c r="CO149" s="157">
        <f t="shared" si="559"/>
        <v>0.2973535534</v>
      </c>
      <c r="CP149" s="157">
        <f t="shared" si="559"/>
        <v>0.2973535534</v>
      </c>
      <c r="CQ149" s="157">
        <f t="shared" si="559"/>
        <v>0.2973535534</v>
      </c>
      <c r="CR149" s="157">
        <f t="shared" si="559"/>
        <v>0</v>
      </c>
      <c r="CS149" s="157">
        <f t="shared" si="559"/>
        <v>0</v>
      </c>
      <c r="CT149" s="157">
        <f t="shared" si="559"/>
        <v>0</v>
      </c>
      <c r="CU149" s="157">
        <f t="shared" si="559"/>
        <v>0</v>
      </c>
      <c r="CV149" s="157">
        <f t="shared" si="559"/>
        <v>0</v>
      </c>
      <c r="CW149" s="157">
        <f t="shared" si="559"/>
        <v>0</v>
      </c>
      <c r="CX149" s="157">
        <f t="shared" si="559"/>
        <v>0</v>
      </c>
      <c r="CY149" s="157">
        <f t="shared" si="559"/>
        <v>0</v>
      </c>
      <c r="CZ149" s="157">
        <f t="shared" si="559"/>
        <v>0</v>
      </c>
      <c r="DA149" s="157">
        <f t="shared" si="559"/>
        <v>0</v>
      </c>
      <c r="DB149" s="157">
        <f t="shared" si="559"/>
        <v>0</v>
      </c>
      <c r="DC149" s="157">
        <f t="shared" si="559"/>
        <v>0</v>
      </c>
      <c r="DD149" s="157">
        <f t="shared" si="559"/>
        <v>0</v>
      </c>
      <c r="DE149" s="157">
        <f t="shared" si="559"/>
        <v>0</v>
      </c>
      <c r="DF149" s="157">
        <f t="shared" si="559"/>
        <v>0</v>
      </c>
      <c r="DG149" s="157">
        <f t="shared" si="559"/>
        <v>0</v>
      </c>
      <c r="DH149" s="157">
        <f t="shared" si="511"/>
        <v>0</v>
      </c>
      <c r="DI149" s="157">
        <f aca="true" t="shared" si="560" ref="DI149:DM149">AVERAGE(CF149:CH149)</f>
        <v>0</v>
      </c>
      <c r="DJ149" s="157">
        <f t="shared" si="560"/>
        <v>0</v>
      </c>
      <c r="DK149" s="157">
        <f t="shared" si="560"/>
        <v>0</v>
      </c>
      <c r="DL149" s="157">
        <f t="shared" si="560"/>
        <v>0</v>
      </c>
      <c r="DM149" s="157">
        <f t="shared" si="560"/>
        <v>0</v>
      </c>
      <c r="DN149" s="188" t="s">
        <v>199</v>
      </c>
      <c r="DO149" s="23"/>
      <c r="DP149" s="23"/>
      <c r="DQ149" s="24"/>
    </row>
    <row r="150" spans="1:121" ht="13.5" customHeight="1">
      <c r="A150" s="131">
        <v>1</v>
      </c>
      <c r="B150" s="193" t="s">
        <v>200</v>
      </c>
      <c r="C150" s="216" t="s">
        <v>49</v>
      </c>
      <c r="D150" s="216">
        <v>2</v>
      </c>
      <c r="E150" s="216">
        <v>5</v>
      </c>
      <c r="F150" s="216">
        <v>1</v>
      </c>
      <c r="G150" s="216">
        <v>5</v>
      </c>
      <c r="H150" s="216">
        <v>17</v>
      </c>
      <c r="I150" s="216">
        <v>4</v>
      </c>
      <c r="J150" s="216"/>
      <c r="K150" s="216" t="s">
        <v>49</v>
      </c>
      <c r="L150" s="216">
        <v>2</v>
      </c>
      <c r="M150" s="216">
        <v>1</v>
      </c>
      <c r="N150" s="216"/>
      <c r="O150" s="261"/>
      <c r="P150" s="261"/>
      <c r="Q150" s="261"/>
      <c r="R150" s="261"/>
      <c r="S150" s="217">
        <v>13</v>
      </c>
      <c r="T150" s="218">
        <v>8</v>
      </c>
      <c r="U150" s="218">
        <v>16</v>
      </c>
      <c r="V150" s="218">
        <v>12</v>
      </c>
      <c r="W150" s="218">
        <v>15</v>
      </c>
      <c r="X150" s="218">
        <v>21</v>
      </c>
      <c r="Y150" s="218">
        <v>11</v>
      </c>
      <c r="Z150" s="220">
        <v>22</v>
      </c>
      <c r="AA150" s="220">
        <v>24</v>
      </c>
      <c r="AB150" s="218">
        <v>25</v>
      </c>
      <c r="AC150" s="218">
        <v>14</v>
      </c>
      <c r="AD150" s="219">
        <v>15</v>
      </c>
      <c r="AE150" s="218">
        <v>11</v>
      </c>
      <c r="AF150" s="219">
        <v>22</v>
      </c>
      <c r="AG150" s="222">
        <v>22</v>
      </c>
      <c r="AH150" s="223">
        <v>5</v>
      </c>
      <c r="AI150" s="185">
        <v>10</v>
      </c>
      <c r="AJ150" s="185">
        <v>11</v>
      </c>
      <c r="AK150" s="185">
        <v>7</v>
      </c>
      <c r="AL150" s="185">
        <v>3</v>
      </c>
      <c r="AM150" s="185">
        <v>6</v>
      </c>
      <c r="AN150" s="185">
        <v>1</v>
      </c>
      <c r="AO150" s="228">
        <v>4</v>
      </c>
      <c r="AP150" s="230">
        <v>0</v>
      </c>
      <c r="AQ150" s="230">
        <v>3</v>
      </c>
      <c r="AR150" s="142"/>
      <c r="AS150" s="142"/>
      <c r="AT150" s="142">
        <v>1</v>
      </c>
      <c r="AU150" s="143">
        <v>0</v>
      </c>
      <c r="AV150" s="144">
        <v>2</v>
      </c>
      <c r="AW150" s="143"/>
      <c r="AX150" s="130">
        <f t="shared" si="0"/>
        <v>6</v>
      </c>
      <c r="AY150" s="145">
        <f t="shared" si="11"/>
        <v>2.25</v>
      </c>
      <c r="AZ150" s="146">
        <f t="shared" si="12"/>
        <v>0</v>
      </c>
      <c r="BA150" s="147">
        <f t="shared" si="13"/>
        <v>6</v>
      </c>
      <c r="BB150" s="148">
        <f t="shared" si="14"/>
        <v>33</v>
      </c>
      <c r="BC150" s="149">
        <f t="shared" si="15"/>
        <v>9.685714286</v>
      </c>
      <c r="BD150" s="150">
        <f t="shared" si="16"/>
        <v>0</v>
      </c>
      <c r="BE150" s="151">
        <f t="shared" si="17"/>
        <v>25</v>
      </c>
      <c r="BF150" s="194" t="s">
        <v>200</v>
      </c>
      <c r="BG150" s="174">
        <v>137</v>
      </c>
      <c r="BH150" s="15">
        <v>143</v>
      </c>
      <c r="BI150" s="187">
        <f aca="true" t="shared" si="561" ref="BI150:CJ150">SUM(S150)/(S$303/1000)</f>
        <v>14.37178708</v>
      </c>
      <c r="BJ150" s="155">
        <f t="shared" si="561"/>
        <v>7.582938389</v>
      </c>
      <c r="BK150" s="155">
        <f t="shared" si="561"/>
        <v>15.44401544</v>
      </c>
      <c r="BL150" s="155">
        <f t="shared" si="561"/>
        <v>11.29677571</v>
      </c>
      <c r="BM150" s="155">
        <f t="shared" si="561"/>
        <v>13.27433628</v>
      </c>
      <c r="BN150" s="155">
        <f t="shared" si="561"/>
        <v>18.73327386</v>
      </c>
      <c r="BO150" s="155">
        <f t="shared" si="561"/>
        <v>10.83743842</v>
      </c>
      <c r="BP150" s="155">
        <f t="shared" si="561"/>
        <v>20.77431539</v>
      </c>
      <c r="BQ150" s="155">
        <f t="shared" si="561"/>
        <v>22.59887006</v>
      </c>
      <c r="BR150" s="155">
        <f t="shared" si="561"/>
        <v>22.92526364</v>
      </c>
      <c r="BS150" s="155">
        <f t="shared" si="561"/>
        <v>13.33968556</v>
      </c>
      <c r="BT150" s="155">
        <f t="shared" si="561"/>
        <v>15.58441558</v>
      </c>
      <c r="BU150" s="155">
        <f t="shared" si="561"/>
        <v>9.401709402</v>
      </c>
      <c r="BV150" s="155">
        <f t="shared" si="561"/>
        <v>17.24813799</v>
      </c>
      <c r="BW150" s="155">
        <f t="shared" si="561"/>
        <v>17.69911504</v>
      </c>
      <c r="BX150" s="155">
        <f t="shared" si="561"/>
        <v>3.874467261</v>
      </c>
      <c r="BY150" s="155">
        <f t="shared" si="561"/>
        <v>8.896797153</v>
      </c>
      <c r="BZ150" s="155">
        <f t="shared" si="561"/>
        <v>8.712871287</v>
      </c>
      <c r="CA150" s="155">
        <f t="shared" si="561"/>
        <v>5.740057401</v>
      </c>
      <c r="CB150" s="155">
        <f t="shared" si="561"/>
        <v>2.423263328</v>
      </c>
      <c r="CC150" s="155">
        <f t="shared" si="561"/>
        <v>4.419889503</v>
      </c>
      <c r="CD150" s="155">
        <f t="shared" si="561"/>
        <v>0.7674597084</v>
      </c>
      <c r="CE150" s="155">
        <f t="shared" si="561"/>
        <v>2.982181466</v>
      </c>
      <c r="CF150" s="155">
        <f t="shared" si="561"/>
        <v>0</v>
      </c>
      <c r="CG150" s="155">
        <f t="shared" si="561"/>
        <v>2.210759027</v>
      </c>
      <c r="CH150" s="155">
        <f t="shared" si="561"/>
        <v>0</v>
      </c>
      <c r="CI150" s="155">
        <f t="shared" si="561"/>
        <v>0</v>
      </c>
      <c r="CJ150" s="155">
        <f t="shared" si="561"/>
        <v>0.7542615779</v>
      </c>
      <c r="CK150" s="155">
        <f aca="true" t="shared" si="562" ref="CK150:CL150">SUM(AU150)/(AU$302/1000)</f>
        <v>0</v>
      </c>
      <c r="CL150" s="155">
        <f t="shared" si="562"/>
        <v>1.58459771</v>
      </c>
      <c r="CM150" s="157">
        <f aca="true" t="shared" si="563" ref="CM150:DG150">AVERAGE(BJ150:BL150)</f>
        <v>11.44124318</v>
      </c>
      <c r="CN150" s="157">
        <f t="shared" si="563"/>
        <v>13.33837581</v>
      </c>
      <c r="CO150" s="157">
        <f t="shared" si="563"/>
        <v>14.43479529</v>
      </c>
      <c r="CP150" s="157">
        <f t="shared" si="563"/>
        <v>14.28168286</v>
      </c>
      <c r="CQ150" s="157">
        <f t="shared" si="563"/>
        <v>16.78167589</v>
      </c>
      <c r="CR150" s="157">
        <f t="shared" si="563"/>
        <v>18.07020796</v>
      </c>
      <c r="CS150" s="157">
        <f t="shared" si="563"/>
        <v>22.09948303</v>
      </c>
      <c r="CT150" s="157">
        <f t="shared" si="563"/>
        <v>19.62127309</v>
      </c>
      <c r="CU150" s="157">
        <f t="shared" si="563"/>
        <v>17.2831216</v>
      </c>
      <c r="CV150" s="157">
        <f t="shared" si="563"/>
        <v>12.77527018</v>
      </c>
      <c r="CW150" s="157">
        <f t="shared" si="563"/>
        <v>14.07808766</v>
      </c>
      <c r="CX150" s="157">
        <f t="shared" si="563"/>
        <v>14.78298748</v>
      </c>
      <c r="CY150" s="157">
        <f t="shared" si="563"/>
        <v>12.94057343</v>
      </c>
      <c r="CZ150" s="157">
        <f t="shared" si="563"/>
        <v>10.15679315</v>
      </c>
      <c r="DA150" s="157">
        <f t="shared" si="563"/>
        <v>7.161378567</v>
      </c>
      <c r="DB150" s="157">
        <f t="shared" si="563"/>
        <v>7.783241947</v>
      </c>
      <c r="DC150" s="157">
        <f t="shared" si="563"/>
        <v>5.625397339</v>
      </c>
      <c r="DD150" s="157">
        <f t="shared" si="563"/>
        <v>4.19440341</v>
      </c>
      <c r="DE150" s="157">
        <f t="shared" si="563"/>
        <v>2.536870846</v>
      </c>
      <c r="DF150" s="157">
        <f t="shared" si="563"/>
        <v>2.723176892</v>
      </c>
      <c r="DG150" s="157">
        <f t="shared" si="563"/>
        <v>1.249880391</v>
      </c>
      <c r="DH150" s="157">
        <f t="shared" si="511"/>
        <v>1.249880391</v>
      </c>
      <c r="DI150" s="157">
        <f aca="true" t="shared" si="564" ref="DI150:DM150">AVERAGE(CF150:CH150)</f>
        <v>0.7369196758</v>
      </c>
      <c r="DJ150" s="157">
        <f t="shared" si="564"/>
        <v>0.7369196758</v>
      </c>
      <c r="DK150" s="157">
        <f t="shared" si="564"/>
        <v>0.251420526</v>
      </c>
      <c r="DL150" s="157">
        <f t="shared" si="564"/>
        <v>0.251420526</v>
      </c>
      <c r="DM150" s="157">
        <f t="shared" si="564"/>
        <v>0.7796197627</v>
      </c>
      <c r="DN150" s="195" t="s">
        <v>200</v>
      </c>
      <c r="DO150" s="160">
        <v>14.166666666666666</v>
      </c>
      <c r="DP150" s="160">
        <v>9.666666666666666</v>
      </c>
      <c r="DQ150" s="189">
        <v>1.4655172413793103</v>
      </c>
    </row>
    <row r="151" spans="1:121" ht="13.5" customHeight="1">
      <c r="A151" s="131">
        <v>1</v>
      </c>
      <c r="B151" s="193" t="s">
        <v>201</v>
      </c>
      <c r="C151" s="216">
        <v>36</v>
      </c>
      <c r="D151" s="216">
        <v>74</v>
      </c>
      <c r="E151" s="216">
        <v>67</v>
      </c>
      <c r="F151" s="216">
        <v>63</v>
      </c>
      <c r="G151" s="216">
        <v>57</v>
      </c>
      <c r="H151" s="216">
        <v>64</v>
      </c>
      <c r="I151" s="216">
        <v>126</v>
      </c>
      <c r="J151" s="216">
        <v>75</v>
      </c>
      <c r="K151" s="216">
        <v>80</v>
      </c>
      <c r="L151" s="216">
        <v>76</v>
      </c>
      <c r="M151" s="216">
        <v>113</v>
      </c>
      <c r="N151" s="216">
        <v>92</v>
      </c>
      <c r="O151" s="216">
        <v>66</v>
      </c>
      <c r="P151" s="216">
        <v>65</v>
      </c>
      <c r="Q151" s="216">
        <v>46</v>
      </c>
      <c r="R151" s="216">
        <v>70</v>
      </c>
      <c r="S151" s="217">
        <v>413</v>
      </c>
      <c r="T151" s="218">
        <v>492</v>
      </c>
      <c r="U151" s="218">
        <v>500</v>
      </c>
      <c r="V151" s="218">
        <v>702</v>
      </c>
      <c r="W151" s="218">
        <v>736</v>
      </c>
      <c r="X151" s="218">
        <v>615</v>
      </c>
      <c r="Y151" s="218">
        <v>642</v>
      </c>
      <c r="Z151" s="220">
        <v>576</v>
      </c>
      <c r="AA151" s="220">
        <v>661</v>
      </c>
      <c r="AB151" s="218">
        <v>668</v>
      </c>
      <c r="AC151" s="218">
        <v>740</v>
      </c>
      <c r="AD151" s="219">
        <v>711</v>
      </c>
      <c r="AE151" s="218">
        <v>771</v>
      </c>
      <c r="AF151" s="219">
        <v>732</v>
      </c>
      <c r="AG151" s="222">
        <v>705</v>
      </c>
      <c r="AH151" s="223">
        <v>599</v>
      </c>
      <c r="AI151" s="185">
        <v>554</v>
      </c>
      <c r="AJ151" s="185">
        <v>783</v>
      </c>
      <c r="AK151" s="185">
        <v>780</v>
      </c>
      <c r="AL151" s="185">
        <v>755</v>
      </c>
      <c r="AM151" s="185">
        <v>973</v>
      </c>
      <c r="AN151" s="185">
        <v>1109</v>
      </c>
      <c r="AO151" s="185">
        <v>1132</v>
      </c>
      <c r="AP151" s="225">
        <v>1567</v>
      </c>
      <c r="AQ151" s="225">
        <v>1747</v>
      </c>
      <c r="AR151" s="142">
        <v>1423</v>
      </c>
      <c r="AS151" s="142">
        <v>1174</v>
      </c>
      <c r="AT151" s="142">
        <v>1129</v>
      </c>
      <c r="AU151" s="143">
        <v>1588</v>
      </c>
      <c r="AV151" s="144">
        <v>1443</v>
      </c>
      <c r="AW151" s="143"/>
      <c r="AX151" s="130">
        <f t="shared" si="0"/>
        <v>10</v>
      </c>
      <c r="AY151" s="145">
        <f t="shared" si="11"/>
        <v>1259.7</v>
      </c>
      <c r="AZ151" s="146">
        <f t="shared" si="12"/>
        <v>755</v>
      </c>
      <c r="BA151" s="147">
        <f t="shared" si="13"/>
        <v>1747</v>
      </c>
      <c r="BB151" s="148">
        <f t="shared" si="14"/>
        <v>45</v>
      </c>
      <c r="BC151" s="149">
        <f t="shared" si="15"/>
        <v>581.0444444</v>
      </c>
      <c r="BD151" s="150">
        <f t="shared" si="16"/>
        <v>36</v>
      </c>
      <c r="BE151" s="151">
        <f t="shared" si="17"/>
        <v>1747</v>
      </c>
      <c r="BF151" s="194" t="s">
        <v>201</v>
      </c>
      <c r="BG151" s="174">
        <v>40</v>
      </c>
      <c r="BH151" s="15">
        <v>44</v>
      </c>
      <c r="BI151" s="187">
        <f aca="true" t="shared" si="565" ref="BI151:CJ151">SUM(S151)/(S$303/1000)</f>
        <v>456.5806202</v>
      </c>
      <c r="BJ151" s="155">
        <f t="shared" si="565"/>
        <v>466.3507109</v>
      </c>
      <c r="BK151" s="155">
        <f t="shared" si="565"/>
        <v>482.6254826</v>
      </c>
      <c r="BL151" s="155">
        <f t="shared" si="565"/>
        <v>660.8613791</v>
      </c>
      <c r="BM151" s="155">
        <f t="shared" si="565"/>
        <v>651.3274336</v>
      </c>
      <c r="BN151" s="155">
        <f t="shared" si="565"/>
        <v>548.617306</v>
      </c>
      <c r="BO151" s="155">
        <f t="shared" si="565"/>
        <v>632.5123153</v>
      </c>
      <c r="BP151" s="155">
        <f t="shared" si="565"/>
        <v>543.9093484</v>
      </c>
      <c r="BQ151" s="155">
        <f t="shared" si="565"/>
        <v>622.4105461</v>
      </c>
      <c r="BR151" s="155">
        <f t="shared" si="565"/>
        <v>612.5630445</v>
      </c>
      <c r="BS151" s="155">
        <f t="shared" si="565"/>
        <v>705.0976656</v>
      </c>
      <c r="BT151" s="155">
        <f t="shared" si="565"/>
        <v>738.7012987</v>
      </c>
      <c r="BU151" s="155">
        <f t="shared" si="565"/>
        <v>658.974359</v>
      </c>
      <c r="BV151" s="155">
        <f t="shared" si="565"/>
        <v>573.8925911</v>
      </c>
      <c r="BW151" s="155">
        <f t="shared" si="565"/>
        <v>567.1761866</v>
      </c>
      <c r="BX151" s="155">
        <f t="shared" si="565"/>
        <v>464.1611778</v>
      </c>
      <c r="BY151" s="155">
        <f t="shared" si="565"/>
        <v>492.8825623</v>
      </c>
      <c r="BZ151" s="155">
        <f t="shared" si="565"/>
        <v>620.1980198</v>
      </c>
      <c r="CA151" s="155">
        <f t="shared" si="565"/>
        <v>639.6063961</v>
      </c>
      <c r="CB151" s="155">
        <f t="shared" si="565"/>
        <v>609.8546042</v>
      </c>
      <c r="CC151" s="155">
        <f t="shared" si="565"/>
        <v>716.7587477</v>
      </c>
      <c r="CD151" s="155">
        <f t="shared" si="565"/>
        <v>851.1128166</v>
      </c>
      <c r="CE151" s="155">
        <f t="shared" si="565"/>
        <v>843.9573548</v>
      </c>
      <c r="CF151" s="155">
        <f t="shared" si="565"/>
        <v>1167.834252</v>
      </c>
      <c r="CG151" s="155">
        <f t="shared" si="565"/>
        <v>1287.398674</v>
      </c>
      <c r="CH151" s="155">
        <f t="shared" si="565"/>
        <v>1064.721287</v>
      </c>
      <c r="CI151" s="155">
        <f t="shared" si="565"/>
        <v>887.8805067</v>
      </c>
      <c r="CJ151" s="155">
        <f t="shared" si="565"/>
        <v>851.5613215</v>
      </c>
      <c r="CK151" s="155">
        <f aca="true" t="shared" si="566" ref="CK151:CL151">SUM(AU151)/(AU$302/1000)</f>
        <v>1054.413864</v>
      </c>
      <c r="CL151" s="155">
        <f t="shared" si="566"/>
        <v>1143.287248</v>
      </c>
      <c r="CM151" s="157">
        <f aca="true" t="shared" si="567" ref="CM151:DG151">AVERAGE(BJ151:BL151)</f>
        <v>536.6125242</v>
      </c>
      <c r="CN151" s="157">
        <f t="shared" si="567"/>
        <v>598.2714318</v>
      </c>
      <c r="CO151" s="157">
        <f t="shared" si="567"/>
        <v>620.2687063</v>
      </c>
      <c r="CP151" s="157">
        <f t="shared" si="567"/>
        <v>610.8190183</v>
      </c>
      <c r="CQ151" s="157">
        <f t="shared" si="567"/>
        <v>575.0129899</v>
      </c>
      <c r="CR151" s="157">
        <f t="shared" si="567"/>
        <v>599.6107366</v>
      </c>
      <c r="CS151" s="157">
        <f t="shared" si="567"/>
        <v>592.9609797</v>
      </c>
      <c r="CT151" s="157">
        <f t="shared" si="567"/>
        <v>646.6904187</v>
      </c>
      <c r="CU151" s="157">
        <f t="shared" si="567"/>
        <v>685.4540029</v>
      </c>
      <c r="CV151" s="157">
        <f t="shared" si="567"/>
        <v>700.9244411</v>
      </c>
      <c r="CW151" s="157">
        <f t="shared" si="567"/>
        <v>657.1894163</v>
      </c>
      <c r="CX151" s="157">
        <f t="shared" si="567"/>
        <v>600.0143789</v>
      </c>
      <c r="CY151" s="157">
        <f t="shared" si="567"/>
        <v>535.0766519</v>
      </c>
      <c r="CZ151" s="157">
        <f t="shared" si="567"/>
        <v>508.0733089</v>
      </c>
      <c r="DA151" s="157">
        <f t="shared" si="567"/>
        <v>525.7472533</v>
      </c>
      <c r="DB151" s="157">
        <f t="shared" si="567"/>
        <v>584.2289927</v>
      </c>
      <c r="DC151" s="157">
        <f t="shared" si="567"/>
        <v>623.2196734</v>
      </c>
      <c r="DD151" s="157">
        <f t="shared" si="567"/>
        <v>655.4065827</v>
      </c>
      <c r="DE151" s="157">
        <f t="shared" si="567"/>
        <v>725.9087228</v>
      </c>
      <c r="DF151" s="157">
        <f t="shared" si="567"/>
        <v>803.942973</v>
      </c>
      <c r="DG151" s="157">
        <f t="shared" si="567"/>
        <v>954.3014746</v>
      </c>
      <c r="DH151" s="157">
        <f t="shared" si="511"/>
        <v>954.3014746</v>
      </c>
      <c r="DI151" s="157">
        <f aca="true" t="shared" si="568" ref="DI151:DM151">AVERAGE(CF151:CH151)</f>
        <v>1173.318071</v>
      </c>
      <c r="DJ151" s="157">
        <f t="shared" si="568"/>
        <v>1080.000156</v>
      </c>
      <c r="DK151" s="157">
        <f t="shared" si="568"/>
        <v>934.7210384</v>
      </c>
      <c r="DL151" s="157">
        <f t="shared" si="568"/>
        <v>931.2852308</v>
      </c>
      <c r="DM151" s="157">
        <f t="shared" si="568"/>
        <v>1016.420811</v>
      </c>
      <c r="DN151" s="195" t="s">
        <v>201</v>
      </c>
      <c r="DO151" s="160">
        <v>576.3333333333334</v>
      </c>
      <c r="DP151" s="160">
        <v>696</v>
      </c>
      <c r="DQ151" s="161">
        <v>0.8280651340996169</v>
      </c>
    </row>
    <row r="152" spans="1:121" ht="13.5" customHeight="1">
      <c r="A152" s="131">
        <v>1</v>
      </c>
      <c r="B152" s="193" t="s">
        <v>202</v>
      </c>
      <c r="C152" s="216">
        <v>3</v>
      </c>
      <c r="D152" s="216">
        <v>1</v>
      </c>
      <c r="E152" s="216">
        <v>2</v>
      </c>
      <c r="F152" s="216">
        <v>2</v>
      </c>
      <c r="G152" s="216" t="s">
        <v>49</v>
      </c>
      <c r="H152" s="216">
        <v>1</v>
      </c>
      <c r="I152" s="216"/>
      <c r="J152" s="216">
        <v>2</v>
      </c>
      <c r="K152" s="216">
        <v>1</v>
      </c>
      <c r="L152" s="216">
        <v>3</v>
      </c>
      <c r="M152" s="216">
        <v>6</v>
      </c>
      <c r="N152" s="216">
        <v>7</v>
      </c>
      <c r="O152" s="216">
        <v>3</v>
      </c>
      <c r="P152" s="216">
        <v>4</v>
      </c>
      <c r="Q152" s="216">
        <v>4</v>
      </c>
      <c r="R152" s="216">
        <v>6</v>
      </c>
      <c r="S152" s="217">
        <v>31</v>
      </c>
      <c r="T152" s="218">
        <v>42</v>
      </c>
      <c r="U152" s="218">
        <v>47</v>
      </c>
      <c r="V152" s="218">
        <v>79</v>
      </c>
      <c r="W152" s="218">
        <v>71</v>
      </c>
      <c r="X152" s="218">
        <v>94</v>
      </c>
      <c r="Y152" s="218">
        <v>90</v>
      </c>
      <c r="Z152" s="220">
        <v>97</v>
      </c>
      <c r="AA152" s="220">
        <v>83</v>
      </c>
      <c r="AB152" s="218">
        <v>126</v>
      </c>
      <c r="AC152" s="218">
        <v>137</v>
      </c>
      <c r="AD152" s="219">
        <v>143</v>
      </c>
      <c r="AE152" s="218">
        <v>142</v>
      </c>
      <c r="AF152" s="219">
        <v>146</v>
      </c>
      <c r="AG152" s="222">
        <v>179</v>
      </c>
      <c r="AH152" s="223">
        <v>170</v>
      </c>
      <c r="AI152" s="185">
        <v>157</v>
      </c>
      <c r="AJ152" s="185">
        <v>220</v>
      </c>
      <c r="AK152" s="185">
        <v>216</v>
      </c>
      <c r="AL152" s="185">
        <v>200</v>
      </c>
      <c r="AM152" s="185">
        <v>236</v>
      </c>
      <c r="AN152" s="185">
        <v>236</v>
      </c>
      <c r="AO152" s="228">
        <v>278</v>
      </c>
      <c r="AP152" s="230">
        <v>335</v>
      </c>
      <c r="AQ152" s="230">
        <v>281</v>
      </c>
      <c r="AR152" s="142">
        <v>225</v>
      </c>
      <c r="AS152" s="142">
        <v>222</v>
      </c>
      <c r="AT152" s="142">
        <v>222</v>
      </c>
      <c r="AU152" s="143">
        <v>198</v>
      </c>
      <c r="AV152" s="144">
        <v>211</v>
      </c>
      <c r="AW152" s="143"/>
      <c r="AX152" s="130">
        <f t="shared" si="0"/>
        <v>10</v>
      </c>
      <c r="AY152" s="145">
        <f t="shared" si="11"/>
        <v>243.3</v>
      </c>
      <c r="AZ152" s="146">
        <f t="shared" si="12"/>
        <v>198</v>
      </c>
      <c r="BA152" s="147">
        <f t="shared" si="13"/>
        <v>335</v>
      </c>
      <c r="BB152" s="148">
        <f t="shared" si="14"/>
        <v>43</v>
      </c>
      <c r="BC152" s="149">
        <f t="shared" si="15"/>
        <v>110.4186047</v>
      </c>
      <c r="BD152" s="150">
        <f t="shared" si="16"/>
        <v>1</v>
      </c>
      <c r="BE152" s="151">
        <f t="shared" si="17"/>
        <v>335</v>
      </c>
      <c r="BF152" s="194" t="s">
        <v>202</v>
      </c>
      <c r="BG152" s="174">
        <v>94</v>
      </c>
      <c r="BH152" s="15">
        <v>87</v>
      </c>
      <c r="BI152" s="187">
        <f aca="true" t="shared" si="569" ref="BI152:CJ152">SUM(S152)/(S$303/1000)</f>
        <v>34.27118457</v>
      </c>
      <c r="BJ152" s="155">
        <f t="shared" si="569"/>
        <v>39.81042654</v>
      </c>
      <c r="BK152" s="155">
        <f t="shared" si="569"/>
        <v>45.36679537</v>
      </c>
      <c r="BL152" s="155">
        <f t="shared" si="569"/>
        <v>74.3704401</v>
      </c>
      <c r="BM152" s="155">
        <f t="shared" si="569"/>
        <v>62.83185841</v>
      </c>
      <c r="BN152" s="155">
        <f t="shared" si="569"/>
        <v>83.85370205</v>
      </c>
      <c r="BO152" s="155">
        <f t="shared" si="569"/>
        <v>88.66995074</v>
      </c>
      <c r="BP152" s="155">
        <f t="shared" si="569"/>
        <v>91.59584514</v>
      </c>
      <c r="BQ152" s="155">
        <f t="shared" si="569"/>
        <v>78.15442561</v>
      </c>
      <c r="BR152" s="155">
        <f t="shared" si="569"/>
        <v>115.5433287</v>
      </c>
      <c r="BS152" s="155">
        <f t="shared" si="569"/>
        <v>130.5383516</v>
      </c>
      <c r="BT152" s="155">
        <f t="shared" si="569"/>
        <v>148.5714286</v>
      </c>
      <c r="BU152" s="155">
        <f t="shared" si="569"/>
        <v>121.3675214</v>
      </c>
      <c r="BV152" s="155">
        <f t="shared" si="569"/>
        <v>114.4649157</v>
      </c>
      <c r="BW152" s="155">
        <f t="shared" si="569"/>
        <v>144.006436</v>
      </c>
      <c r="BX152" s="155">
        <f t="shared" si="569"/>
        <v>131.7318869</v>
      </c>
      <c r="BY152" s="155">
        <f t="shared" si="569"/>
        <v>139.6797153</v>
      </c>
      <c r="BZ152" s="155">
        <f t="shared" si="569"/>
        <v>174.2574257</v>
      </c>
      <c r="CA152" s="155">
        <f t="shared" si="569"/>
        <v>177.1217712</v>
      </c>
      <c r="CB152" s="155">
        <f t="shared" si="569"/>
        <v>161.5508885</v>
      </c>
      <c r="CC152" s="155">
        <f t="shared" si="569"/>
        <v>173.8489871</v>
      </c>
      <c r="CD152" s="155">
        <f t="shared" si="569"/>
        <v>181.1204912</v>
      </c>
      <c r="CE152" s="155">
        <f t="shared" si="569"/>
        <v>207.2616119</v>
      </c>
      <c r="CF152" s="155">
        <f t="shared" si="569"/>
        <v>249.6646296</v>
      </c>
      <c r="CG152" s="155">
        <f t="shared" si="569"/>
        <v>207.0744289</v>
      </c>
      <c r="CH152" s="155">
        <f t="shared" si="569"/>
        <v>168.3501684</v>
      </c>
      <c r="CI152" s="155">
        <f t="shared" si="569"/>
        <v>167.8956324</v>
      </c>
      <c r="CJ152" s="155">
        <f t="shared" si="569"/>
        <v>167.4460703</v>
      </c>
      <c r="CK152" s="155">
        <f aca="true" t="shared" si="570" ref="CK152:CL152">SUM(AU152)/(AU$302/1000)</f>
        <v>131.4697387</v>
      </c>
      <c r="CL152" s="155">
        <f t="shared" si="570"/>
        <v>167.1750584</v>
      </c>
      <c r="CM152" s="157">
        <f aca="true" t="shared" si="571" ref="CM152:DG152">AVERAGE(BJ152:BL152)</f>
        <v>53.182554</v>
      </c>
      <c r="CN152" s="157">
        <f t="shared" si="571"/>
        <v>60.85636463</v>
      </c>
      <c r="CO152" s="157">
        <f t="shared" si="571"/>
        <v>73.68533352</v>
      </c>
      <c r="CP152" s="157">
        <f t="shared" si="571"/>
        <v>78.45183707</v>
      </c>
      <c r="CQ152" s="157">
        <f t="shared" si="571"/>
        <v>88.03983264</v>
      </c>
      <c r="CR152" s="157">
        <f t="shared" si="571"/>
        <v>86.14007383</v>
      </c>
      <c r="CS152" s="157">
        <f t="shared" si="571"/>
        <v>95.0978665</v>
      </c>
      <c r="CT152" s="157">
        <f t="shared" si="571"/>
        <v>108.078702</v>
      </c>
      <c r="CU152" s="157">
        <f t="shared" si="571"/>
        <v>131.5510363</v>
      </c>
      <c r="CV152" s="157">
        <f t="shared" si="571"/>
        <v>133.4924338</v>
      </c>
      <c r="CW152" s="157">
        <f t="shared" si="571"/>
        <v>128.1346219</v>
      </c>
      <c r="CX152" s="157">
        <f t="shared" si="571"/>
        <v>126.6129577</v>
      </c>
      <c r="CY152" s="157">
        <f t="shared" si="571"/>
        <v>130.0677462</v>
      </c>
      <c r="CZ152" s="157">
        <f t="shared" si="571"/>
        <v>138.4726794</v>
      </c>
      <c r="DA152" s="157">
        <f t="shared" si="571"/>
        <v>148.5563426</v>
      </c>
      <c r="DB152" s="157">
        <f t="shared" si="571"/>
        <v>163.6863041</v>
      </c>
      <c r="DC152" s="157">
        <f t="shared" si="571"/>
        <v>170.9766952</v>
      </c>
      <c r="DD152" s="157">
        <f t="shared" si="571"/>
        <v>170.840549</v>
      </c>
      <c r="DE152" s="157">
        <f t="shared" si="571"/>
        <v>172.1734556</v>
      </c>
      <c r="DF152" s="157">
        <f t="shared" si="571"/>
        <v>187.4103634</v>
      </c>
      <c r="DG152" s="157">
        <f t="shared" si="571"/>
        <v>212.6822442</v>
      </c>
      <c r="DH152" s="157">
        <f t="shared" si="511"/>
        <v>212.6822442</v>
      </c>
      <c r="DI152" s="157">
        <f aca="true" t="shared" si="572" ref="DI152:DM152">AVERAGE(CF152:CH152)</f>
        <v>208.3630756</v>
      </c>
      <c r="DJ152" s="157">
        <f t="shared" si="572"/>
        <v>181.1067432</v>
      </c>
      <c r="DK152" s="157">
        <f t="shared" si="572"/>
        <v>167.8972904</v>
      </c>
      <c r="DL152" s="157">
        <f t="shared" si="572"/>
        <v>155.6038138</v>
      </c>
      <c r="DM152" s="157">
        <f t="shared" si="572"/>
        <v>155.3636225</v>
      </c>
      <c r="DN152" s="195" t="s">
        <v>202</v>
      </c>
      <c r="DO152" s="160">
        <v>60.666666666666664</v>
      </c>
      <c r="DP152" s="160">
        <v>190.33333333333334</v>
      </c>
      <c r="DQ152" s="189">
        <v>0.318739054290718</v>
      </c>
    </row>
    <row r="153" spans="1:121" ht="13.5" customHeight="1">
      <c r="A153" s="131">
        <v>1</v>
      </c>
      <c r="B153" s="193" t="s">
        <v>203</v>
      </c>
      <c r="C153" s="216">
        <v>17</v>
      </c>
      <c r="D153" s="216">
        <v>8</v>
      </c>
      <c r="E153" s="216">
        <v>7</v>
      </c>
      <c r="F153" s="216">
        <v>12</v>
      </c>
      <c r="G153" s="216">
        <v>21</v>
      </c>
      <c r="H153" s="216">
        <v>9</v>
      </c>
      <c r="I153" s="216">
        <v>7</v>
      </c>
      <c r="J153" s="216">
        <v>11</v>
      </c>
      <c r="K153" s="216">
        <v>14</v>
      </c>
      <c r="L153" s="216">
        <v>11</v>
      </c>
      <c r="M153" s="216">
        <v>25</v>
      </c>
      <c r="N153" s="216">
        <v>17</v>
      </c>
      <c r="O153" s="216">
        <v>19</v>
      </c>
      <c r="P153" s="216">
        <v>23</v>
      </c>
      <c r="Q153" s="216">
        <v>20</v>
      </c>
      <c r="R153" s="216">
        <v>15</v>
      </c>
      <c r="S153" s="217">
        <v>96</v>
      </c>
      <c r="T153" s="218">
        <v>124</v>
      </c>
      <c r="U153" s="218">
        <v>75</v>
      </c>
      <c r="V153" s="218">
        <v>118</v>
      </c>
      <c r="W153" s="218">
        <v>108</v>
      </c>
      <c r="X153" s="218">
        <v>107</v>
      </c>
      <c r="Y153" s="218">
        <v>166</v>
      </c>
      <c r="Z153" s="220">
        <v>145</v>
      </c>
      <c r="AA153" s="220">
        <v>136</v>
      </c>
      <c r="AB153" s="218">
        <v>125</v>
      </c>
      <c r="AC153" s="218">
        <v>125</v>
      </c>
      <c r="AD153" s="219">
        <v>89</v>
      </c>
      <c r="AE153" s="218">
        <v>108</v>
      </c>
      <c r="AF153" s="219">
        <v>71</v>
      </c>
      <c r="AG153" s="222">
        <v>79</v>
      </c>
      <c r="AH153" s="223">
        <v>70</v>
      </c>
      <c r="AI153" s="185">
        <v>92</v>
      </c>
      <c r="AJ153" s="185">
        <v>118</v>
      </c>
      <c r="AK153" s="185">
        <v>112</v>
      </c>
      <c r="AL153" s="185">
        <v>81</v>
      </c>
      <c r="AM153" s="185">
        <v>111</v>
      </c>
      <c r="AN153" s="185">
        <v>117</v>
      </c>
      <c r="AO153" s="185">
        <v>69</v>
      </c>
      <c r="AP153" s="225">
        <v>71</v>
      </c>
      <c r="AQ153" s="225">
        <v>86</v>
      </c>
      <c r="AR153" s="142">
        <v>96</v>
      </c>
      <c r="AS153" s="142">
        <v>67</v>
      </c>
      <c r="AT153" s="142">
        <v>74</v>
      </c>
      <c r="AU153" s="143">
        <v>81</v>
      </c>
      <c r="AV153" s="144">
        <v>77</v>
      </c>
      <c r="AW153" s="143"/>
      <c r="AX153" s="130">
        <f t="shared" si="0"/>
        <v>10</v>
      </c>
      <c r="AY153" s="145">
        <f t="shared" si="11"/>
        <v>85.3</v>
      </c>
      <c r="AZ153" s="146">
        <f t="shared" si="12"/>
        <v>67</v>
      </c>
      <c r="BA153" s="147">
        <f t="shared" si="13"/>
        <v>117</v>
      </c>
      <c r="BB153" s="148">
        <f t="shared" si="14"/>
        <v>45</v>
      </c>
      <c r="BC153" s="149">
        <f t="shared" si="15"/>
        <v>70.06666667</v>
      </c>
      <c r="BD153" s="150">
        <f t="shared" si="16"/>
        <v>7</v>
      </c>
      <c r="BE153" s="151">
        <f t="shared" si="17"/>
        <v>166</v>
      </c>
      <c r="BF153" s="194" t="s">
        <v>203</v>
      </c>
      <c r="BG153" s="174">
        <v>93</v>
      </c>
      <c r="BH153" s="15">
        <v>98</v>
      </c>
      <c r="BI153" s="187">
        <f aca="true" t="shared" si="573" ref="BI153:CJ153">SUM(S153)/(S$303/1000)</f>
        <v>106.1301199</v>
      </c>
      <c r="BJ153" s="155">
        <f t="shared" si="573"/>
        <v>117.535545</v>
      </c>
      <c r="BK153" s="155">
        <f t="shared" si="573"/>
        <v>72.39382239</v>
      </c>
      <c r="BL153" s="155">
        <f t="shared" si="573"/>
        <v>111.0849612</v>
      </c>
      <c r="BM153" s="155">
        <f t="shared" si="573"/>
        <v>95.57522124</v>
      </c>
      <c r="BN153" s="155">
        <f t="shared" si="573"/>
        <v>95.45049063</v>
      </c>
      <c r="BO153" s="155">
        <f t="shared" si="573"/>
        <v>163.546798</v>
      </c>
      <c r="BP153" s="155">
        <f t="shared" si="573"/>
        <v>136.9216242</v>
      </c>
      <c r="BQ153" s="155">
        <f t="shared" si="573"/>
        <v>128.0602637</v>
      </c>
      <c r="BR153" s="155">
        <f t="shared" si="573"/>
        <v>114.6263182</v>
      </c>
      <c r="BS153" s="155">
        <f t="shared" si="573"/>
        <v>119.1043354</v>
      </c>
      <c r="BT153" s="155">
        <f t="shared" si="573"/>
        <v>92.46753247</v>
      </c>
      <c r="BU153" s="155">
        <f t="shared" si="573"/>
        <v>92.30769231</v>
      </c>
      <c r="BV153" s="155">
        <f t="shared" si="573"/>
        <v>55.66444532</v>
      </c>
      <c r="BW153" s="155">
        <f t="shared" si="573"/>
        <v>63.55591311</v>
      </c>
      <c r="BX153" s="155">
        <f t="shared" si="573"/>
        <v>54.24254165</v>
      </c>
      <c r="BY153" s="155">
        <f t="shared" si="573"/>
        <v>81.85053381</v>
      </c>
      <c r="BZ153" s="155">
        <f t="shared" si="573"/>
        <v>93.46534653</v>
      </c>
      <c r="CA153" s="155">
        <f t="shared" si="573"/>
        <v>91.84091841</v>
      </c>
      <c r="CB153" s="155">
        <f t="shared" si="573"/>
        <v>65.42810985</v>
      </c>
      <c r="CC153" s="155">
        <f t="shared" si="573"/>
        <v>81.7679558</v>
      </c>
      <c r="CD153" s="155">
        <f t="shared" si="573"/>
        <v>89.79278588</v>
      </c>
      <c r="CE153" s="155">
        <f t="shared" si="573"/>
        <v>51.44263028</v>
      </c>
      <c r="CF153" s="155">
        <f t="shared" si="573"/>
        <v>52.91399612</v>
      </c>
      <c r="CG153" s="155">
        <f t="shared" si="573"/>
        <v>63.37509211</v>
      </c>
      <c r="CH153" s="155">
        <f t="shared" si="573"/>
        <v>71.82940516</v>
      </c>
      <c r="CI153" s="155">
        <f t="shared" si="573"/>
        <v>50.67120439</v>
      </c>
      <c r="CJ153" s="155">
        <f t="shared" si="573"/>
        <v>55.81535677</v>
      </c>
      <c r="CK153" s="155">
        <f aca="true" t="shared" si="574" ref="CK153:CL153">SUM(AU153)/(AU$302/1000)</f>
        <v>53.78307493</v>
      </c>
      <c r="CL153" s="155">
        <f t="shared" si="574"/>
        <v>61.00701184</v>
      </c>
      <c r="CM153" s="157">
        <f aca="true" t="shared" si="575" ref="CM153:DG153">AVERAGE(BJ153:BL153)</f>
        <v>100.3381095</v>
      </c>
      <c r="CN153" s="157">
        <f t="shared" si="575"/>
        <v>93.0180016</v>
      </c>
      <c r="CO153" s="157">
        <f t="shared" si="575"/>
        <v>100.7035577</v>
      </c>
      <c r="CP153" s="157">
        <f t="shared" si="575"/>
        <v>118.1908366</v>
      </c>
      <c r="CQ153" s="157">
        <f t="shared" si="575"/>
        <v>131.9729709</v>
      </c>
      <c r="CR153" s="157">
        <f t="shared" si="575"/>
        <v>142.8428953</v>
      </c>
      <c r="CS153" s="157">
        <f t="shared" si="575"/>
        <v>126.5360687</v>
      </c>
      <c r="CT153" s="157">
        <f t="shared" si="575"/>
        <v>120.5969724</v>
      </c>
      <c r="CU153" s="157">
        <f t="shared" si="575"/>
        <v>108.7327287</v>
      </c>
      <c r="CV153" s="157">
        <f t="shared" si="575"/>
        <v>101.2931867</v>
      </c>
      <c r="CW153" s="157">
        <f t="shared" si="575"/>
        <v>80.1465567</v>
      </c>
      <c r="CX153" s="157">
        <f t="shared" si="575"/>
        <v>70.50935025</v>
      </c>
      <c r="CY153" s="157">
        <f t="shared" si="575"/>
        <v>57.82096669</v>
      </c>
      <c r="CZ153" s="157">
        <f t="shared" si="575"/>
        <v>66.54966286</v>
      </c>
      <c r="DA153" s="157">
        <f t="shared" si="575"/>
        <v>76.519474</v>
      </c>
      <c r="DB153" s="157">
        <f t="shared" si="575"/>
        <v>89.05226625</v>
      </c>
      <c r="DC153" s="157">
        <f t="shared" si="575"/>
        <v>83.57812493</v>
      </c>
      <c r="DD153" s="157">
        <f t="shared" si="575"/>
        <v>79.67899469</v>
      </c>
      <c r="DE153" s="157">
        <f t="shared" si="575"/>
        <v>78.99628384</v>
      </c>
      <c r="DF153" s="157">
        <f t="shared" si="575"/>
        <v>74.33445732</v>
      </c>
      <c r="DG153" s="157">
        <f t="shared" si="575"/>
        <v>64.71647076</v>
      </c>
      <c r="DH153" s="157">
        <f t="shared" si="511"/>
        <v>64.71647076</v>
      </c>
      <c r="DI153" s="157">
        <f aca="true" t="shared" si="576" ref="DI153:DM153">AVERAGE(CF153:CH153)</f>
        <v>62.70616447</v>
      </c>
      <c r="DJ153" s="157">
        <f t="shared" si="576"/>
        <v>61.95856722</v>
      </c>
      <c r="DK153" s="157">
        <f t="shared" si="576"/>
        <v>59.43865544</v>
      </c>
      <c r="DL153" s="157">
        <f t="shared" si="576"/>
        <v>53.42321203</v>
      </c>
      <c r="DM153" s="157">
        <f t="shared" si="576"/>
        <v>56.86848118</v>
      </c>
      <c r="DN153" s="195" t="s">
        <v>203</v>
      </c>
      <c r="DO153" s="160">
        <v>104.66666666666667</v>
      </c>
      <c r="DP153" s="160">
        <v>92</v>
      </c>
      <c r="DQ153" s="161">
        <v>1.1376811594202898</v>
      </c>
    </row>
    <row r="154" spans="1:121" ht="13.5" customHeight="1">
      <c r="A154" s="131">
        <v>1</v>
      </c>
      <c r="B154" s="229" t="s">
        <v>204</v>
      </c>
      <c r="C154" s="261"/>
      <c r="D154" s="261"/>
      <c r="E154" s="261"/>
      <c r="F154" s="261"/>
      <c r="G154" s="261"/>
      <c r="H154" s="261"/>
      <c r="I154" s="261"/>
      <c r="J154" s="261"/>
      <c r="K154" s="261"/>
      <c r="L154" s="261"/>
      <c r="M154" s="261"/>
      <c r="N154" s="261"/>
      <c r="O154" s="261"/>
      <c r="P154" s="261"/>
      <c r="Q154" s="261"/>
      <c r="R154" s="261"/>
      <c r="S154" s="217"/>
      <c r="T154" s="218">
        <v>1</v>
      </c>
      <c r="U154" s="218">
        <v>1</v>
      </c>
      <c r="V154" s="218">
        <v>1</v>
      </c>
      <c r="W154" s="218"/>
      <c r="X154" s="218"/>
      <c r="Y154" s="218">
        <v>1</v>
      </c>
      <c r="Z154" s="220">
        <v>1</v>
      </c>
      <c r="AA154" s="218"/>
      <c r="AB154" s="218"/>
      <c r="AC154" s="218"/>
      <c r="AD154" s="219"/>
      <c r="AE154" s="218"/>
      <c r="AF154" s="219"/>
      <c r="AG154" s="225">
        <v>0</v>
      </c>
      <c r="AH154" s="225">
        <v>0</v>
      </c>
      <c r="AI154" s="225">
        <v>0</v>
      </c>
      <c r="AJ154" s="225">
        <v>0</v>
      </c>
      <c r="AK154" s="225">
        <v>0</v>
      </c>
      <c r="AL154" s="225">
        <v>0</v>
      </c>
      <c r="AM154" s="225">
        <v>0</v>
      </c>
      <c r="AN154" s="225">
        <v>0</v>
      </c>
      <c r="AO154" s="225">
        <v>0</v>
      </c>
      <c r="AP154" s="225">
        <v>0</v>
      </c>
      <c r="AQ154" s="225">
        <v>0</v>
      </c>
      <c r="AR154" s="142" t="s">
        <v>58</v>
      </c>
      <c r="AS154" s="142"/>
      <c r="AT154" s="142"/>
      <c r="AU154" s="143">
        <v>0</v>
      </c>
      <c r="AV154" s="144">
        <v>0</v>
      </c>
      <c r="AW154" s="143"/>
      <c r="AX154" s="130">
        <f t="shared" si="0"/>
        <v>0</v>
      </c>
      <c r="AY154" s="145">
        <f t="shared" si="11"/>
        <v>0</v>
      </c>
      <c r="AZ154" s="146">
        <f t="shared" si="12"/>
        <v>0</v>
      </c>
      <c r="BA154" s="147">
        <f t="shared" si="13"/>
        <v>0</v>
      </c>
      <c r="BB154" s="148">
        <f t="shared" si="14"/>
        <v>5</v>
      </c>
      <c r="BC154" s="149">
        <f t="shared" si="15"/>
        <v>0.2941176471</v>
      </c>
      <c r="BD154" s="150">
        <f t="shared" si="16"/>
        <v>0</v>
      </c>
      <c r="BE154" s="151">
        <f t="shared" si="17"/>
        <v>1</v>
      </c>
      <c r="BF154" s="231" t="s">
        <v>204</v>
      </c>
      <c r="BG154" s="174">
        <v>217</v>
      </c>
      <c r="BH154" s="15">
        <v>221</v>
      </c>
      <c r="BI154" s="187">
        <f aca="true" t="shared" si="577" ref="BI154:CJ154">SUM(S154)/(S$303/1000)</f>
        <v>0</v>
      </c>
      <c r="BJ154" s="155">
        <f t="shared" si="577"/>
        <v>0.9478672986</v>
      </c>
      <c r="BK154" s="155">
        <f t="shared" si="577"/>
        <v>0.9652509653</v>
      </c>
      <c r="BL154" s="155">
        <f t="shared" si="577"/>
        <v>0.941397976</v>
      </c>
      <c r="BM154" s="155">
        <f t="shared" si="577"/>
        <v>0</v>
      </c>
      <c r="BN154" s="155">
        <f t="shared" si="577"/>
        <v>0</v>
      </c>
      <c r="BO154" s="155">
        <f t="shared" si="577"/>
        <v>0.9852216749</v>
      </c>
      <c r="BP154" s="155">
        <f t="shared" si="577"/>
        <v>0.9442870633</v>
      </c>
      <c r="BQ154" s="155">
        <f t="shared" si="577"/>
        <v>0</v>
      </c>
      <c r="BR154" s="155">
        <f t="shared" si="577"/>
        <v>0</v>
      </c>
      <c r="BS154" s="155">
        <f t="shared" si="577"/>
        <v>0</v>
      </c>
      <c r="BT154" s="155">
        <f t="shared" si="577"/>
        <v>0</v>
      </c>
      <c r="BU154" s="155">
        <f t="shared" si="577"/>
        <v>0</v>
      </c>
      <c r="BV154" s="155">
        <f t="shared" si="577"/>
        <v>0</v>
      </c>
      <c r="BW154" s="155">
        <f t="shared" si="577"/>
        <v>0</v>
      </c>
      <c r="BX154" s="155">
        <f t="shared" si="577"/>
        <v>0</v>
      </c>
      <c r="BY154" s="155">
        <f t="shared" si="577"/>
        <v>0</v>
      </c>
      <c r="BZ154" s="155">
        <f t="shared" si="577"/>
        <v>0</v>
      </c>
      <c r="CA154" s="155">
        <f t="shared" si="577"/>
        <v>0</v>
      </c>
      <c r="CB154" s="155">
        <f t="shared" si="577"/>
        <v>0</v>
      </c>
      <c r="CC154" s="155">
        <f t="shared" si="577"/>
        <v>0</v>
      </c>
      <c r="CD154" s="155">
        <f t="shared" si="577"/>
        <v>0</v>
      </c>
      <c r="CE154" s="155">
        <f t="shared" si="577"/>
        <v>0</v>
      </c>
      <c r="CF154" s="155">
        <f t="shared" si="577"/>
        <v>0</v>
      </c>
      <c r="CG154" s="155">
        <f t="shared" si="577"/>
        <v>0</v>
      </c>
      <c r="CH154" s="155">
        <f t="shared" si="577"/>
        <v>0</v>
      </c>
      <c r="CI154" s="155">
        <f t="shared" si="577"/>
        <v>0</v>
      </c>
      <c r="CJ154" s="155">
        <f t="shared" si="577"/>
        <v>0</v>
      </c>
      <c r="CK154" s="155">
        <f aca="true" t="shared" si="578" ref="CK154:CL154">SUM(AU154)/(AU$302/1000)</f>
        <v>0</v>
      </c>
      <c r="CL154" s="155">
        <f t="shared" si="578"/>
        <v>0</v>
      </c>
      <c r="CM154" s="158">
        <f aca="true" t="shared" si="579" ref="CM154:DG154">AVERAGE(BJ154:BL154)</f>
        <v>0.9515054133</v>
      </c>
      <c r="CN154" s="158">
        <f t="shared" si="579"/>
        <v>0.6355496471</v>
      </c>
      <c r="CO154" s="158">
        <f t="shared" si="579"/>
        <v>0.3137993253</v>
      </c>
      <c r="CP154" s="158">
        <f t="shared" si="579"/>
        <v>0.328407225</v>
      </c>
      <c r="CQ154" s="158">
        <f t="shared" si="579"/>
        <v>0.6431695794</v>
      </c>
      <c r="CR154" s="158">
        <f t="shared" si="579"/>
        <v>0.6431695794</v>
      </c>
      <c r="CS154" s="158">
        <f t="shared" si="579"/>
        <v>0.3147623544</v>
      </c>
      <c r="CT154" s="158">
        <f t="shared" si="579"/>
        <v>0</v>
      </c>
      <c r="CU154" s="157">
        <f t="shared" si="579"/>
        <v>0</v>
      </c>
      <c r="CV154" s="157">
        <f t="shared" si="579"/>
        <v>0</v>
      </c>
      <c r="CW154" s="157">
        <f t="shared" si="579"/>
        <v>0</v>
      </c>
      <c r="CX154" s="157">
        <f t="shared" si="579"/>
        <v>0</v>
      </c>
      <c r="CY154" s="157">
        <f t="shared" si="579"/>
        <v>0</v>
      </c>
      <c r="CZ154" s="157">
        <f t="shared" si="579"/>
        <v>0</v>
      </c>
      <c r="DA154" s="157">
        <f t="shared" si="579"/>
        <v>0</v>
      </c>
      <c r="DB154" s="157">
        <f t="shared" si="579"/>
        <v>0</v>
      </c>
      <c r="DC154" s="157">
        <f t="shared" si="579"/>
        <v>0</v>
      </c>
      <c r="DD154" s="157">
        <f t="shared" si="579"/>
        <v>0</v>
      </c>
      <c r="DE154" s="157">
        <f t="shared" si="579"/>
        <v>0</v>
      </c>
      <c r="DF154" s="157">
        <f t="shared" si="579"/>
        <v>0</v>
      </c>
      <c r="DG154" s="157">
        <f t="shared" si="579"/>
        <v>0</v>
      </c>
      <c r="DH154" s="157">
        <f t="shared" si="511"/>
        <v>0</v>
      </c>
      <c r="DI154" s="157">
        <f aca="true" t="shared" si="580" ref="DI154:DM154">AVERAGE(CF154:CH154)</f>
        <v>0</v>
      </c>
      <c r="DJ154" s="157">
        <f t="shared" si="580"/>
        <v>0</v>
      </c>
      <c r="DK154" s="157">
        <f t="shared" si="580"/>
        <v>0</v>
      </c>
      <c r="DL154" s="157">
        <f t="shared" si="580"/>
        <v>0</v>
      </c>
      <c r="DM154" s="157">
        <f t="shared" si="580"/>
        <v>0</v>
      </c>
      <c r="DN154" s="232" t="s">
        <v>204</v>
      </c>
      <c r="DO154" s="23"/>
      <c r="DP154" s="23"/>
      <c r="DQ154" s="24"/>
    </row>
    <row r="155" spans="1:121" ht="13.5" customHeight="1">
      <c r="A155" s="131">
        <v>1</v>
      </c>
      <c r="B155" s="193" t="s">
        <v>205</v>
      </c>
      <c r="C155" s="216">
        <v>7</v>
      </c>
      <c r="D155" s="216">
        <v>6</v>
      </c>
      <c r="E155" s="216">
        <v>9</v>
      </c>
      <c r="F155" s="216">
        <v>27</v>
      </c>
      <c r="G155" s="216">
        <v>13</v>
      </c>
      <c r="H155" s="216">
        <v>24</v>
      </c>
      <c r="I155" s="216">
        <v>15</v>
      </c>
      <c r="J155" s="216">
        <v>26</v>
      </c>
      <c r="K155" s="216">
        <v>17</v>
      </c>
      <c r="L155" s="216">
        <v>21</v>
      </c>
      <c r="M155" s="216">
        <v>32</v>
      </c>
      <c r="N155" s="216">
        <v>56</v>
      </c>
      <c r="O155" s="216">
        <v>44</v>
      </c>
      <c r="P155" s="216">
        <v>58</v>
      </c>
      <c r="Q155" s="216">
        <v>59</v>
      </c>
      <c r="R155" s="216">
        <v>66</v>
      </c>
      <c r="S155" s="217">
        <v>194</v>
      </c>
      <c r="T155" s="218">
        <v>239</v>
      </c>
      <c r="U155" s="218">
        <v>269</v>
      </c>
      <c r="V155" s="218">
        <v>284</v>
      </c>
      <c r="W155" s="218">
        <v>364</v>
      </c>
      <c r="X155" s="218">
        <v>418</v>
      </c>
      <c r="Y155" s="218">
        <v>347</v>
      </c>
      <c r="Z155" s="220">
        <v>448</v>
      </c>
      <c r="AA155" s="220">
        <v>426</v>
      </c>
      <c r="AB155" s="218">
        <v>459</v>
      </c>
      <c r="AC155" s="218">
        <v>573</v>
      </c>
      <c r="AD155" s="219">
        <v>507</v>
      </c>
      <c r="AE155" s="218">
        <v>559</v>
      </c>
      <c r="AF155" s="219">
        <v>573</v>
      </c>
      <c r="AG155" s="222">
        <v>506</v>
      </c>
      <c r="AH155" s="223">
        <v>640</v>
      </c>
      <c r="AI155" s="185">
        <v>657</v>
      </c>
      <c r="AJ155" s="185">
        <v>750</v>
      </c>
      <c r="AK155" s="185">
        <v>639</v>
      </c>
      <c r="AL155" s="228">
        <v>683</v>
      </c>
      <c r="AM155" s="228">
        <v>790</v>
      </c>
      <c r="AN155" s="228">
        <v>746</v>
      </c>
      <c r="AO155" s="228">
        <v>749</v>
      </c>
      <c r="AP155" s="230">
        <v>869</v>
      </c>
      <c r="AQ155" s="230">
        <v>900</v>
      </c>
      <c r="AR155" s="142">
        <v>984</v>
      </c>
      <c r="AS155" s="142">
        <v>807</v>
      </c>
      <c r="AT155" s="142">
        <v>901</v>
      </c>
      <c r="AU155" s="143">
        <v>928</v>
      </c>
      <c r="AV155" s="144">
        <v>933</v>
      </c>
      <c r="AW155" s="143"/>
      <c r="AX155" s="130">
        <f t="shared" si="0"/>
        <v>10</v>
      </c>
      <c r="AY155" s="145">
        <f t="shared" si="11"/>
        <v>835.7</v>
      </c>
      <c r="AZ155" s="146">
        <f t="shared" si="12"/>
        <v>683</v>
      </c>
      <c r="BA155" s="147">
        <f t="shared" si="13"/>
        <v>984</v>
      </c>
      <c r="BB155" s="148">
        <f t="shared" si="14"/>
        <v>45</v>
      </c>
      <c r="BC155" s="149">
        <f t="shared" si="15"/>
        <v>393.0888889</v>
      </c>
      <c r="BD155" s="150">
        <f t="shared" si="16"/>
        <v>6</v>
      </c>
      <c r="BE155" s="151">
        <f t="shared" si="17"/>
        <v>984</v>
      </c>
      <c r="BF155" s="194" t="s">
        <v>205</v>
      </c>
      <c r="BG155" s="174">
        <v>53</v>
      </c>
      <c r="BH155" s="15">
        <v>41</v>
      </c>
      <c r="BI155" s="187">
        <f aca="true" t="shared" si="581" ref="BI155:CJ155">SUM(S155)/(S$303/1000)</f>
        <v>214.4712841</v>
      </c>
      <c r="BJ155" s="155">
        <f t="shared" si="581"/>
        <v>226.5402844</v>
      </c>
      <c r="BK155" s="155">
        <f t="shared" si="581"/>
        <v>259.6525097</v>
      </c>
      <c r="BL155" s="155">
        <f t="shared" si="581"/>
        <v>267.3570252</v>
      </c>
      <c r="BM155" s="155">
        <f t="shared" si="581"/>
        <v>322.1238938</v>
      </c>
      <c r="BN155" s="155">
        <f t="shared" si="581"/>
        <v>372.8813559</v>
      </c>
      <c r="BO155" s="155">
        <f t="shared" si="581"/>
        <v>341.8719212</v>
      </c>
      <c r="BP155" s="155">
        <f t="shared" si="581"/>
        <v>423.0406043</v>
      </c>
      <c r="BQ155" s="155">
        <f t="shared" si="581"/>
        <v>401.1299435</v>
      </c>
      <c r="BR155" s="155">
        <f t="shared" si="581"/>
        <v>420.9078404</v>
      </c>
      <c r="BS155" s="155">
        <f t="shared" si="581"/>
        <v>545.9742735</v>
      </c>
      <c r="BT155" s="155">
        <f t="shared" si="581"/>
        <v>526.7532468</v>
      </c>
      <c r="BU155" s="155">
        <f t="shared" si="581"/>
        <v>477.7777778</v>
      </c>
      <c r="BV155" s="155">
        <f t="shared" si="581"/>
        <v>449.2355939</v>
      </c>
      <c r="BW155" s="155">
        <f t="shared" si="581"/>
        <v>407.079646</v>
      </c>
      <c r="BX155" s="155">
        <f t="shared" si="581"/>
        <v>495.9318094</v>
      </c>
      <c r="BY155" s="155">
        <f t="shared" si="581"/>
        <v>584.519573</v>
      </c>
      <c r="BZ155" s="155">
        <f t="shared" si="581"/>
        <v>594.0594059</v>
      </c>
      <c r="CA155" s="155">
        <f t="shared" si="581"/>
        <v>523.9852399</v>
      </c>
      <c r="CB155" s="155">
        <f t="shared" si="581"/>
        <v>551.6962843</v>
      </c>
      <c r="CC155" s="155">
        <f t="shared" si="581"/>
        <v>581.9521179</v>
      </c>
      <c r="CD155" s="155">
        <f t="shared" si="581"/>
        <v>572.5249424</v>
      </c>
      <c r="CE155" s="155">
        <f t="shared" si="581"/>
        <v>558.4134795</v>
      </c>
      <c r="CF155" s="155">
        <f t="shared" si="581"/>
        <v>647.6375019</v>
      </c>
      <c r="CG155" s="155">
        <f t="shared" si="581"/>
        <v>663.2277082</v>
      </c>
      <c r="CH155" s="155">
        <f t="shared" si="581"/>
        <v>736.2514029</v>
      </c>
      <c r="CI155" s="155">
        <f t="shared" si="581"/>
        <v>610.3233125</v>
      </c>
      <c r="CJ155" s="155">
        <f t="shared" si="581"/>
        <v>679.5896817</v>
      </c>
      <c r="CK155" s="155">
        <f aca="true" t="shared" si="582" ref="CK155:CL155">SUM(AU155)/(AU$302/1000)</f>
        <v>616.1814017</v>
      </c>
      <c r="CL155" s="155">
        <f t="shared" si="582"/>
        <v>739.2148318</v>
      </c>
      <c r="CM155" s="157">
        <f aca="true" t="shared" si="583" ref="CM155:DG155">AVERAGE(BJ155:BL155)</f>
        <v>251.1832731</v>
      </c>
      <c r="CN155" s="157">
        <f t="shared" si="583"/>
        <v>283.0444762</v>
      </c>
      <c r="CO155" s="157">
        <f t="shared" si="583"/>
        <v>320.787425</v>
      </c>
      <c r="CP155" s="157">
        <f t="shared" si="583"/>
        <v>345.6257236</v>
      </c>
      <c r="CQ155" s="157">
        <f t="shared" si="583"/>
        <v>379.2646272</v>
      </c>
      <c r="CR155" s="157">
        <f t="shared" si="583"/>
        <v>388.680823</v>
      </c>
      <c r="CS155" s="157">
        <f t="shared" si="583"/>
        <v>415.0261294</v>
      </c>
      <c r="CT155" s="157">
        <f t="shared" si="583"/>
        <v>456.0040191</v>
      </c>
      <c r="CU155" s="157">
        <f t="shared" si="583"/>
        <v>497.8784536</v>
      </c>
      <c r="CV155" s="157">
        <f t="shared" si="583"/>
        <v>516.8350993</v>
      </c>
      <c r="CW155" s="157">
        <f t="shared" si="583"/>
        <v>484.5888728</v>
      </c>
      <c r="CX155" s="157">
        <f t="shared" si="583"/>
        <v>444.6976726</v>
      </c>
      <c r="CY155" s="157">
        <f t="shared" si="583"/>
        <v>450.7490164</v>
      </c>
      <c r="CZ155" s="157">
        <f t="shared" si="583"/>
        <v>495.8436761</v>
      </c>
      <c r="DA155" s="157">
        <f t="shared" si="583"/>
        <v>558.1702628</v>
      </c>
      <c r="DB155" s="157">
        <f t="shared" si="583"/>
        <v>567.5214062</v>
      </c>
      <c r="DC155" s="157">
        <f t="shared" si="583"/>
        <v>556.58031</v>
      </c>
      <c r="DD155" s="157">
        <f t="shared" si="583"/>
        <v>552.5445473</v>
      </c>
      <c r="DE155" s="157">
        <f t="shared" si="583"/>
        <v>568.7244482</v>
      </c>
      <c r="DF155" s="157">
        <f t="shared" si="583"/>
        <v>570.9635133</v>
      </c>
      <c r="DG155" s="157">
        <f t="shared" si="583"/>
        <v>592.8586413</v>
      </c>
      <c r="DH155" s="157">
        <f t="shared" si="511"/>
        <v>592.8586413</v>
      </c>
      <c r="DI155" s="157">
        <f aca="true" t="shared" si="584" ref="DI155:DM155">AVERAGE(CF155:CH155)</f>
        <v>682.3722043</v>
      </c>
      <c r="DJ155" s="157">
        <f t="shared" si="584"/>
        <v>669.9341412</v>
      </c>
      <c r="DK155" s="157">
        <f t="shared" si="584"/>
        <v>675.3881324</v>
      </c>
      <c r="DL155" s="157">
        <f t="shared" si="584"/>
        <v>635.3647986</v>
      </c>
      <c r="DM155" s="157">
        <f t="shared" si="584"/>
        <v>678.3286384</v>
      </c>
      <c r="DN155" s="195" t="s">
        <v>205</v>
      </c>
      <c r="DO155" s="160">
        <v>294.6666666666667</v>
      </c>
      <c r="DP155" s="160">
        <v>645.8333333333334</v>
      </c>
      <c r="DQ155" s="189">
        <v>0.45625806451612905</v>
      </c>
    </row>
    <row r="156" spans="1:121" ht="13.5" customHeight="1">
      <c r="A156" s="131">
        <v>1</v>
      </c>
      <c r="B156" s="193" t="s">
        <v>206</v>
      </c>
      <c r="C156" s="216"/>
      <c r="D156" s="216"/>
      <c r="E156" s="216"/>
      <c r="F156" s="216"/>
      <c r="G156" s="216"/>
      <c r="H156" s="216"/>
      <c r="I156" s="216"/>
      <c r="J156" s="216"/>
      <c r="K156" s="216"/>
      <c r="L156" s="216"/>
      <c r="M156" s="216"/>
      <c r="N156" s="216"/>
      <c r="O156" s="216"/>
      <c r="P156" s="216"/>
      <c r="Q156" s="216"/>
      <c r="R156" s="216"/>
      <c r="S156" s="217">
        <v>13</v>
      </c>
      <c r="T156" s="218">
        <v>31</v>
      </c>
      <c r="U156" s="218">
        <v>87</v>
      </c>
      <c r="V156" s="218">
        <v>126</v>
      </c>
      <c r="W156" s="218">
        <v>130</v>
      </c>
      <c r="X156" s="218">
        <v>165</v>
      </c>
      <c r="Y156" s="218">
        <v>162</v>
      </c>
      <c r="Z156" s="220">
        <v>311</v>
      </c>
      <c r="AA156" s="220">
        <v>251</v>
      </c>
      <c r="AB156" s="218">
        <v>242</v>
      </c>
      <c r="AC156" s="218">
        <v>245</v>
      </c>
      <c r="AD156" s="219">
        <v>351</v>
      </c>
      <c r="AE156" s="218">
        <v>412</v>
      </c>
      <c r="AF156" s="219">
        <v>452</v>
      </c>
      <c r="AG156" s="222">
        <v>337</v>
      </c>
      <c r="AH156" s="223">
        <v>494</v>
      </c>
      <c r="AI156" s="185">
        <v>387</v>
      </c>
      <c r="AJ156" s="185">
        <v>541</v>
      </c>
      <c r="AK156" s="185">
        <v>649</v>
      </c>
      <c r="AL156" s="185">
        <v>597</v>
      </c>
      <c r="AM156" s="185">
        <v>608</v>
      </c>
      <c r="AN156" s="185">
        <v>451</v>
      </c>
      <c r="AO156" s="185">
        <v>577</v>
      </c>
      <c r="AP156" s="225">
        <v>561</v>
      </c>
      <c r="AQ156" s="230">
        <v>542</v>
      </c>
      <c r="AR156" s="142">
        <v>656</v>
      </c>
      <c r="AS156" s="142">
        <v>556</v>
      </c>
      <c r="AT156" s="142">
        <v>489</v>
      </c>
      <c r="AU156" s="143">
        <v>536</v>
      </c>
      <c r="AV156" s="144">
        <v>532</v>
      </c>
      <c r="AW156" s="143"/>
      <c r="AX156" s="130">
        <f t="shared" si="0"/>
        <v>10</v>
      </c>
      <c r="AY156" s="145">
        <f t="shared" si="11"/>
        <v>557.3</v>
      </c>
      <c r="AZ156" s="146">
        <f t="shared" si="12"/>
        <v>451</v>
      </c>
      <c r="BA156" s="147">
        <f t="shared" si="13"/>
        <v>656</v>
      </c>
      <c r="BB156" s="148">
        <f t="shared" si="14"/>
        <v>29</v>
      </c>
      <c r="BC156" s="149">
        <f t="shared" si="15"/>
        <v>377.8965517</v>
      </c>
      <c r="BD156" s="150">
        <f t="shared" si="16"/>
        <v>13</v>
      </c>
      <c r="BE156" s="151">
        <f t="shared" si="17"/>
        <v>656</v>
      </c>
      <c r="BF156" s="194" t="s">
        <v>206</v>
      </c>
      <c r="BG156" s="174">
        <v>72</v>
      </c>
      <c r="BH156" s="15">
        <v>63</v>
      </c>
      <c r="BI156" s="187">
        <f aca="true" t="shared" si="585" ref="BI156:CJ156">SUM(S156)/(S$303/1000)</f>
        <v>14.37178708</v>
      </c>
      <c r="BJ156" s="155">
        <f t="shared" si="585"/>
        <v>29.38388626</v>
      </c>
      <c r="BK156" s="155">
        <f t="shared" si="585"/>
        <v>83.97683398</v>
      </c>
      <c r="BL156" s="155">
        <f t="shared" si="585"/>
        <v>118.616145</v>
      </c>
      <c r="BM156" s="155">
        <f t="shared" si="585"/>
        <v>115.0442478</v>
      </c>
      <c r="BN156" s="155">
        <f t="shared" si="585"/>
        <v>147.1900089</v>
      </c>
      <c r="BO156" s="155">
        <f t="shared" si="585"/>
        <v>159.6059113</v>
      </c>
      <c r="BP156" s="155">
        <f t="shared" si="585"/>
        <v>293.6732767</v>
      </c>
      <c r="BQ156" s="155">
        <f t="shared" si="585"/>
        <v>236.346516</v>
      </c>
      <c r="BR156" s="155">
        <f t="shared" si="585"/>
        <v>221.916552</v>
      </c>
      <c r="BS156" s="155">
        <f t="shared" si="585"/>
        <v>233.4444974</v>
      </c>
      <c r="BT156" s="155">
        <f t="shared" si="585"/>
        <v>364.6753247</v>
      </c>
      <c r="BU156" s="155">
        <f t="shared" si="585"/>
        <v>352.1367521</v>
      </c>
      <c r="BV156" s="155">
        <f t="shared" si="585"/>
        <v>354.370835</v>
      </c>
      <c r="BW156" s="155">
        <f t="shared" si="585"/>
        <v>271.1182623</v>
      </c>
      <c r="BX156" s="155">
        <f t="shared" si="585"/>
        <v>382.7973654</v>
      </c>
      <c r="BY156" s="155">
        <f t="shared" si="585"/>
        <v>344.3060498</v>
      </c>
      <c r="BZ156" s="155">
        <f t="shared" si="585"/>
        <v>428.5148515</v>
      </c>
      <c r="CA156" s="155">
        <f t="shared" si="585"/>
        <v>532.1853219</v>
      </c>
      <c r="CB156" s="155">
        <f t="shared" si="585"/>
        <v>482.2294023</v>
      </c>
      <c r="CC156" s="155">
        <f t="shared" si="585"/>
        <v>447.8821363</v>
      </c>
      <c r="CD156" s="155">
        <f t="shared" si="585"/>
        <v>346.1243285</v>
      </c>
      <c r="CE156" s="155">
        <f t="shared" si="585"/>
        <v>430.1796764</v>
      </c>
      <c r="CF156" s="155">
        <f t="shared" si="585"/>
        <v>418.0950961</v>
      </c>
      <c r="CG156" s="155">
        <f t="shared" si="585"/>
        <v>399.4104643</v>
      </c>
      <c r="CH156" s="155">
        <f t="shared" si="585"/>
        <v>490.8342686</v>
      </c>
      <c r="CI156" s="155">
        <f t="shared" si="585"/>
        <v>420.4953677</v>
      </c>
      <c r="CJ156" s="155">
        <f t="shared" si="585"/>
        <v>368.8339116</v>
      </c>
      <c r="CK156" s="155">
        <f aca="true" t="shared" si="586" ref="CK156:CL156">SUM(AU156)/(AU$302/1000)</f>
        <v>355.8978786</v>
      </c>
      <c r="CL156" s="155">
        <f t="shared" si="586"/>
        <v>421.5029909</v>
      </c>
      <c r="CM156" s="157">
        <f aca="true" t="shared" si="587" ref="CM156:DG156">AVERAGE(BJ156:BL156)</f>
        <v>77.32562174</v>
      </c>
      <c r="CN156" s="157">
        <f t="shared" si="587"/>
        <v>105.8790756</v>
      </c>
      <c r="CO156" s="157">
        <f t="shared" si="587"/>
        <v>126.9501339</v>
      </c>
      <c r="CP156" s="157">
        <f t="shared" si="587"/>
        <v>140.6133893</v>
      </c>
      <c r="CQ156" s="157">
        <f t="shared" si="587"/>
        <v>200.156399</v>
      </c>
      <c r="CR156" s="157">
        <f t="shared" si="587"/>
        <v>229.8752347</v>
      </c>
      <c r="CS156" s="157">
        <f t="shared" si="587"/>
        <v>250.6454482</v>
      </c>
      <c r="CT156" s="157">
        <f t="shared" si="587"/>
        <v>230.5691885</v>
      </c>
      <c r="CU156" s="157">
        <f t="shared" si="587"/>
        <v>273.345458</v>
      </c>
      <c r="CV156" s="157">
        <f t="shared" si="587"/>
        <v>316.7521914</v>
      </c>
      <c r="CW156" s="157">
        <f t="shared" si="587"/>
        <v>357.0609706</v>
      </c>
      <c r="CX156" s="157">
        <f t="shared" si="587"/>
        <v>325.8752831</v>
      </c>
      <c r="CY156" s="157">
        <f t="shared" si="587"/>
        <v>336.0954875</v>
      </c>
      <c r="CZ156" s="157">
        <f t="shared" si="587"/>
        <v>332.7405592</v>
      </c>
      <c r="DA156" s="157">
        <f t="shared" si="587"/>
        <v>385.2060889</v>
      </c>
      <c r="DB156" s="157">
        <f t="shared" si="587"/>
        <v>435.0020744</v>
      </c>
      <c r="DC156" s="157">
        <f t="shared" si="587"/>
        <v>480.9765252</v>
      </c>
      <c r="DD156" s="157">
        <f t="shared" si="587"/>
        <v>487.4322868</v>
      </c>
      <c r="DE156" s="157">
        <f t="shared" si="587"/>
        <v>425.4119557</v>
      </c>
      <c r="DF156" s="157">
        <f t="shared" si="587"/>
        <v>408.0620471</v>
      </c>
      <c r="DG156" s="157">
        <f t="shared" si="587"/>
        <v>398.1330337</v>
      </c>
      <c r="DH156" s="157">
        <f t="shared" si="511"/>
        <v>398.1330337</v>
      </c>
      <c r="DI156" s="157">
        <f aca="true" t="shared" si="588" ref="DI156:DM156">AVERAGE(CF156:CH156)</f>
        <v>436.1132763</v>
      </c>
      <c r="DJ156" s="157">
        <f t="shared" si="588"/>
        <v>436.9133669</v>
      </c>
      <c r="DK156" s="157">
        <f t="shared" si="588"/>
        <v>426.7211827</v>
      </c>
      <c r="DL156" s="157">
        <f t="shared" si="588"/>
        <v>381.742386</v>
      </c>
      <c r="DM156" s="157">
        <f t="shared" si="588"/>
        <v>382.0782604</v>
      </c>
      <c r="DN156" s="195" t="s">
        <v>206</v>
      </c>
      <c r="DO156" s="160">
        <v>92</v>
      </c>
      <c r="DP156" s="160">
        <v>500.8333333333333</v>
      </c>
      <c r="DQ156" s="189">
        <v>0.18369384359401</v>
      </c>
    </row>
    <row r="157" spans="1:121" ht="13.5" customHeight="1">
      <c r="A157" s="131">
        <v>1</v>
      </c>
      <c r="B157" s="193" t="s">
        <v>207</v>
      </c>
      <c r="C157" s="216">
        <v>68</v>
      </c>
      <c r="D157" s="216">
        <v>108</v>
      </c>
      <c r="E157" s="216">
        <v>82</v>
      </c>
      <c r="F157" s="216">
        <v>107</v>
      </c>
      <c r="G157" s="216">
        <v>171</v>
      </c>
      <c r="H157" s="216">
        <v>148</v>
      </c>
      <c r="I157" s="216">
        <v>120</v>
      </c>
      <c r="J157" s="216">
        <v>110</v>
      </c>
      <c r="K157" s="216">
        <v>115</v>
      </c>
      <c r="L157" s="216">
        <v>153</v>
      </c>
      <c r="M157" s="216">
        <v>168</v>
      </c>
      <c r="N157" s="216">
        <v>143</v>
      </c>
      <c r="O157" s="216">
        <v>161</v>
      </c>
      <c r="P157" s="216">
        <v>112</v>
      </c>
      <c r="Q157" s="216">
        <v>153</v>
      </c>
      <c r="R157" s="216">
        <v>143</v>
      </c>
      <c r="S157" s="217">
        <v>396</v>
      </c>
      <c r="T157" s="218">
        <v>452</v>
      </c>
      <c r="U157" s="218">
        <v>394</v>
      </c>
      <c r="V157" s="218">
        <v>567</v>
      </c>
      <c r="W157" s="218">
        <v>424</v>
      </c>
      <c r="X157" s="218">
        <v>596</v>
      </c>
      <c r="Y157" s="218">
        <v>694</v>
      </c>
      <c r="Z157" s="220">
        <v>764</v>
      </c>
      <c r="AA157" s="220">
        <v>625</v>
      </c>
      <c r="AB157" s="218">
        <v>661</v>
      </c>
      <c r="AC157" s="218">
        <v>764</v>
      </c>
      <c r="AD157" s="219">
        <v>501</v>
      </c>
      <c r="AE157" s="218">
        <v>905</v>
      </c>
      <c r="AF157" s="219">
        <v>750</v>
      </c>
      <c r="AG157" s="222">
        <v>742</v>
      </c>
      <c r="AH157" s="223">
        <v>723</v>
      </c>
      <c r="AI157" s="185">
        <v>715</v>
      </c>
      <c r="AJ157" s="185">
        <v>889</v>
      </c>
      <c r="AK157" s="185">
        <v>1095</v>
      </c>
      <c r="AL157" s="185">
        <v>769</v>
      </c>
      <c r="AM157" s="185">
        <v>997</v>
      </c>
      <c r="AN157" s="185">
        <v>667</v>
      </c>
      <c r="AO157" s="228">
        <v>756</v>
      </c>
      <c r="AP157" s="230">
        <v>1016</v>
      </c>
      <c r="AQ157" s="225">
        <v>939</v>
      </c>
      <c r="AR157" s="142">
        <v>777</v>
      </c>
      <c r="AS157" s="142">
        <v>754</v>
      </c>
      <c r="AT157" s="142">
        <v>712</v>
      </c>
      <c r="AU157" s="143">
        <v>885</v>
      </c>
      <c r="AV157" s="144">
        <v>828</v>
      </c>
      <c r="AW157" s="143"/>
      <c r="AX157" s="130">
        <f t="shared" si="0"/>
        <v>10</v>
      </c>
      <c r="AY157" s="145">
        <f t="shared" si="11"/>
        <v>827.2</v>
      </c>
      <c r="AZ157" s="146">
        <f t="shared" si="12"/>
        <v>667</v>
      </c>
      <c r="BA157" s="147">
        <f t="shared" si="13"/>
        <v>1016</v>
      </c>
      <c r="BB157" s="148">
        <f t="shared" si="14"/>
        <v>45</v>
      </c>
      <c r="BC157" s="149">
        <f t="shared" si="15"/>
        <v>510.9111111</v>
      </c>
      <c r="BD157" s="150">
        <f t="shared" si="16"/>
        <v>68</v>
      </c>
      <c r="BE157" s="151">
        <f t="shared" si="17"/>
        <v>1095</v>
      </c>
      <c r="BF157" s="194" t="s">
        <v>207</v>
      </c>
      <c r="BG157" s="174">
        <v>42</v>
      </c>
      <c r="BH157" s="15">
        <v>39</v>
      </c>
      <c r="BI157" s="187">
        <f aca="true" t="shared" si="589" ref="BI157:CJ157">SUM(S157)/(S$303/1000)</f>
        <v>437.7867448</v>
      </c>
      <c r="BJ157" s="155">
        <f t="shared" si="589"/>
        <v>428.436019</v>
      </c>
      <c r="BK157" s="155">
        <f t="shared" si="589"/>
        <v>380.3088803</v>
      </c>
      <c r="BL157" s="155">
        <f t="shared" si="589"/>
        <v>533.7726524</v>
      </c>
      <c r="BM157" s="155">
        <f t="shared" si="589"/>
        <v>375.2212389</v>
      </c>
      <c r="BN157" s="155">
        <f t="shared" si="589"/>
        <v>531.6681534</v>
      </c>
      <c r="BO157" s="155">
        <f t="shared" si="589"/>
        <v>683.7438424</v>
      </c>
      <c r="BP157" s="155">
        <f t="shared" si="589"/>
        <v>721.4353163</v>
      </c>
      <c r="BQ157" s="155">
        <f t="shared" si="589"/>
        <v>588.5122411</v>
      </c>
      <c r="BR157" s="155">
        <f t="shared" si="589"/>
        <v>606.1439707</v>
      </c>
      <c r="BS157" s="155">
        <f t="shared" si="589"/>
        <v>727.965698</v>
      </c>
      <c r="BT157" s="155">
        <f t="shared" si="589"/>
        <v>520.5194805</v>
      </c>
      <c r="BU157" s="155">
        <f t="shared" si="589"/>
        <v>773.5042735</v>
      </c>
      <c r="BV157" s="155">
        <f t="shared" si="589"/>
        <v>588.004704</v>
      </c>
      <c r="BW157" s="155">
        <f t="shared" si="589"/>
        <v>596.9428801</v>
      </c>
      <c r="BX157" s="155">
        <f t="shared" si="589"/>
        <v>560.2479659</v>
      </c>
      <c r="BY157" s="155">
        <f t="shared" si="589"/>
        <v>636.1209964</v>
      </c>
      <c r="BZ157" s="155">
        <f t="shared" si="589"/>
        <v>704.1584158</v>
      </c>
      <c r="CA157" s="155">
        <f t="shared" si="589"/>
        <v>897.9089791</v>
      </c>
      <c r="CB157" s="155">
        <f t="shared" si="589"/>
        <v>621.1631664</v>
      </c>
      <c r="CC157" s="155">
        <f t="shared" si="589"/>
        <v>734.4383057</v>
      </c>
      <c r="CD157" s="155">
        <f t="shared" si="589"/>
        <v>511.8956255</v>
      </c>
      <c r="CE157" s="155">
        <f t="shared" si="589"/>
        <v>563.632297</v>
      </c>
      <c r="CF157" s="155">
        <f t="shared" si="589"/>
        <v>757.1918319</v>
      </c>
      <c r="CG157" s="155">
        <f t="shared" si="589"/>
        <v>691.9675755</v>
      </c>
      <c r="CH157" s="155">
        <f t="shared" si="589"/>
        <v>581.369248</v>
      </c>
      <c r="CI157" s="155">
        <f t="shared" si="589"/>
        <v>570.240121</v>
      </c>
      <c r="CJ157" s="155">
        <f t="shared" si="589"/>
        <v>537.0342435</v>
      </c>
      <c r="CK157" s="155">
        <f aca="true" t="shared" si="590" ref="CK157:CL157">SUM(AU157)/(AU$302/1000)</f>
        <v>587.6298928</v>
      </c>
      <c r="CL157" s="155">
        <f t="shared" si="590"/>
        <v>656.023452</v>
      </c>
      <c r="CM157" s="157">
        <f aca="true" t="shared" si="591" ref="CM157:DG157">AVERAGE(BJ157:BL157)</f>
        <v>447.5058506</v>
      </c>
      <c r="CN157" s="157">
        <f t="shared" si="591"/>
        <v>429.7675905</v>
      </c>
      <c r="CO157" s="157">
        <f t="shared" si="591"/>
        <v>480.2206816</v>
      </c>
      <c r="CP157" s="157">
        <f t="shared" si="591"/>
        <v>530.2110782</v>
      </c>
      <c r="CQ157" s="157">
        <f t="shared" si="591"/>
        <v>645.6157707</v>
      </c>
      <c r="CR157" s="157">
        <f t="shared" si="591"/>
        <v>664.5637999</v>
      </c>
      <c r="CS157" s="157">
        <f t="shared" si="591"/>
        <v>638.697176</v>
      </c>
      <c r="CT157" s="157">
        <f t="shared" si="591"/>
        <v>640.8739699</v>
      </c>
      <c r="CU157" s="157">
        <f t="shared" si="591"/>
        <v>618.2097164</v>
      </c>
      <c r="CV157" s="157">
        <f t="shared" si="591"/>
        <v>673.996484</v>
      </c>
      <c r="CW157" s="157">
        <f t="shared" si="591"/>
        <v>627.3428194</v>
      </c>
      <c r="CX157" s="157">
        <f t="shared" si="591"/>
        <v>652.8172859</v>
      </c>
      <c r="CY157" s="157">
        <f t="shared" si="591"/>
        <v>581.73185</v>
      </c>
      <c r="CZ157" s="157">
        <f t="shared" si="591"/>
        <v>597.7706142</v>
      </c>
      <c r="DA157" s="157">
        <f t="shared" si="591"/>
        <v>633.5091261</v>
      </c>
      <c r="DB157" s="157">
        <f t="shared" si="591"/>
        <v>746.0627971</v>
      </c>
      <c r="DC157" s="157">
        <f t="shared" si="591"/>
        <v>741.0768538</v>
      </c>
      <c r="DD157" s="157">
        <f t="shared" si="591"/>
        <v>751.1701504</v>
      </c>
      <c r="DE157" s="157">
        <f t="shared" si="591"/>
        <v>622.4990325</v>
      </c>
      <c r="DF157" s="157">
        <f t="shared" si="591"/>
        <v>603.3220761</v>
      </c>
      <c r="DG157" s="157">
        <f t="shared" si="591"/>
        <v>610.9065848</v>
      </c>
      <c r="DH157" s="157">
        <f t="shared" si="511"/>
        <v>610.9065848</v>
      </c>
      <c r="DI157" s="157">
        <f aca="true" t="shared" si="592" ref="DI157:DM157">AVERAGE(CF157:CH157)</f>
        <v>676.8428851</v>
      </c>
      <c r="DJ157" s="157">
        <f t="shared" si="592"/>
        <v>614.5256482</v>
      </c>
      <c r="DK157" s="157">
        <f t="shared" si="592"/>
        <v>562.8812042</v>
      </c>
      <c r="DL157" s="157">
        <f t="shared" si="592"/>
        <v>564.9680857</v>
      </c>
      <c r="DM157" s="157">
        <f t="shared" si="592"/>
        <v>593.5625294</v>
      </c>
      <c r="DN157" s="195" t="s">
        <v>207</v>
      </c>
      <c r="DO157" s="160">
        <v>471.5</v>
      </c>
      <c r="DP157" s="160">
        <v>822.1666666666666</v>
      </c>
      <c r="DQ157" s="161">
        <v>0.5734846949118184</v>
      </c>
    </row>
    <row r="158" spans="1:121" ht="13.5" customHeight="1">
      <c r="A158" s="131">
        <v>1</v>
      </c>
      <c r="B158" s="193" t="s">
        <v>208</v>
      </c>
      <c r="C158" s="216">
        <v>15</v>
      </c>
      <c r="D158" s="216">
        <v>24</v>
      </c>
      <c r="E158" s="216">
        <v>15</v>
      </c>
      <c r="F158" s="216">
        <v>33</v>
      </c>
      <c r="G158" s="216">
        <v>36</v>
      </c>
      <c r="H158" s="216">
        <v>24</v>
      </c>
      <c r="I158" s="216">
        <v>24</v>
      </c>
      <c r="J158" s="216">
        <v>36</v>
      </c>
      <c r="K158" s="216">
        <v>23</v>
      </c>
      <c r="L158" s="216">
        <v>37</v>
      </c>
      <c r="M158" s="216">
        <v>33</v>
      </c>
      <c r="N158" s="216">
        <v>39</v>
      </c>
      <c r="O158" s="216">
        <v>54</v>
      </c>
      <c r="P158" s="216">
        <v>37</v>
      </c>
      <c r="Q158" s="216">
        <v>35</v>
      </c>
      <c r="R158" s="216">
        <v>42</v>
      </c>
      <c r="S158" s="217">
        <v>129</v>
      </c>
      <c r="T158" s="218">
        <v>145</v>
      </c>
      <c r="U158" s="218">
        <v>110</v>
      </c>
      <c r="V158" s="218">
        <v>158</v>
      </c>
      <c r="W158" s="218">
        <v>141</v>
      </c>
      <c r="X158" s="218">
        <v>198</v>
      </c>
      <c r="Y158" s="218">
        <v>154</v>
      </c>
      <c r="Z158" s="220">
        <v>189</v>
      </c>
      <c r="AA158" s="220">
        <v>217</v>
      </c>
      <c r="AB158" s="218">
        <v>206</v>
      </c>
      <c r="AC158" s="218">
        <v>224</v>
      </c>
      <c r="AD158" s="219">
        <v>202</v>
      </c>
      <c r="AE158" s="218">
        <v>228</v>
      </c>
      <c r="AF158" s="219">
        <v>239</v>
      </c>
      <c r="AG158" s="222">
        <v>243</v>
      </c>
      <c r="AH158" s="223">
        <v>286</v>
      </c>
      <c r="AI158" s="185">
        <v>244</v>
      </c>
      <c r="AJ158" s="185">
        <v>274</v>
      </c>
      <c r="AK158" s="185">
        <v>356</v>
      </c>
      <c r="AL158" s="185">
        <v>246</v>
      </c>
      <c r="AM158" s="185">
        <v>295</v>
      </c>
      <c r="AN158" s="185">
        <v>235</v>
      </c>
      <c r="AO158" s="228">
        <v>287</v>
      </c>
      <c r="AP158" s="230">
        <v>310</v>
      </c>
      <c r="AQ158" s="230">
        <v>282</v>
      </c>
      <c r="AR158" s="142">
        <v>331</v>
      </c>
      <c r="AS158" s="142">
        <v>289</v>
      </c>
      <c r="AT158" s="142">
        <v>316</v>
      </c>
      <c r="AU158" s="143">
        <v>325</v>
      </c>
      <c r="AV158" s="144">
        <v>318</v>
      </c>
      <c r="AW158" s="143"/>
      <c r="AX158" s="130">
        <f t="shared" si="0"/>
        <v>10</v>
      </c>
      <c r="AY158" s="145">
        <f t="shared" si="11"/>
        <v>291.6</v>
      </c>
      <c r="AZ158" s="146">
        <f t="shared" si="12"/>
        <v>235</v>
      </c>
      <c r="BA158" s="147">
        <f t="shared" si="13"/>
        <v>331</v>
      </c>
      <c r="BB158" s="148">
        <f t="shared" si="14"/>
        <v>45</v>
      </c>
      <c r="BC158" s="149">
        <f t="shared" si="15"/>
        <v>163.6888889</v>
      </c>
      <c r="BD158" s="150">
        <f t="shared" si="16"/>
        <v>15</v>
      </c>
      <c r="BE158" s="151">
        <f t="shared" si="17"/>
        <v>356</v>
      </c>
      <c r="BF158" s="194" t="s">
        <v>208</v>
      </c>
      <c r="BG158" s="174">
        <v>79</v>
      </c>
      <c r="BH158" s="15">
        <v>76</v>
      </c>
      <c r="BI158" s="187">
        <f aca="true" t="shared" si="593" ref="BI158:CJ158">SUM(S158)/(S$303/1000)</f>
        <v>142.6123487</v>
      </c>
      <c r="BJ158" s="155">
        <f t="shared" si="593"/>
        <v>137.4407583</v>
      </c>
      <c r="BK158" s="155">
        <f t="shared" si="593"/>
        <v>106.1776062</v>
      </c>
      <c r="BL158" s="155">
        <f t="shared" si="593"/>
        <v>148.7408802</v>
      </c>
      <c r="BM158" s="155">
        <f t="shared" si="593"/>
        <v>124.7787611</v>
      </c>
      <c r="BN158" s="155">
        <f t="shared" si="593"/>
        <v>176.6280107</v>
      </c>
      <c r="BO158" s="155">
        <f t="shared" si="593"/>
        <v>151.7241379</v>
      </c>
      <c r="BP158" s="155">
        <f t="shared" si="593"/>
        <v>178.470255</v>
      </c>
      <c r="BQ158" s="155">
        <f t="shared" si="593"/>
        <v>204.3314501</v>
      </c>
      <c r="BR158" s="155">
        <f t="shared" si="593"/>
        <v>188.9041724</v>
      </c>
      <c r="BS158" s="155">
        <f t="shared" si="593"/>
        <v>213.434969</v>
      </c>
      <c r="BT158" s="155">
        <f t="shared" si="593"/>
        <v>209.8701299</v>
      </c>
      <c r="BU158" s="155">
        <f t="shared" si="593"/>
        <v>194.8717949</v>
      </c>
      <c r="BV158" s="155">
        <f t="shared" si="593"/>
        <v>187.377499</v>
      </c>
      <c r="BW158" s="155">
        <f t="shared" si="593"/>
        <v>195.4947707</v>
      </c>
      <c r="BX158" s="155">
        <f t="shared" si="593"/>
        <v>221.6195273</v>
      </c>
      <c r="BY158" s="155">
        <f t="shared" si="593"/>
        <v>217.0818505</v>
      </c>
      <c r="BZ158" s="155">
        <f t="shared" si="593"/>
        <v>217.029703</v>
      </c>
      <c r="CA158" s="155">
        <f t="shared" si="593"/>
        <v>291.9229192</v>
      </c>
      <c r="CB158" s="155">
        <f t="shared" si="593"/>
        <v>198.7075929</v>
      </c>
      <c r="CC158" s="155">
        <f t="shared" si="593"/>
        <v>217.3112339</v>
      </c>
      <c r="CD158" s="155">
        <f t="shared" si="593"/>
        <v>180.3530315</v>
      </c>
      <c r="CE158" s="155">
        <f t="shared" si="593"/>
        <v>213.9715202</v>
      </c>
      <c r="CF158" s="155">
        <f t="shared" si="593"/>
        <v>231.0329408</v>
      </c>
      <c r="CG158" s="155">
        <f t="shared" si="593"/>
        <v>207.8113486</v>
      </c>
      <c r="CH158" s="155">
        <f t="shared" si="593"/>
        <v>247.6618032</v>
      </c>
      <c r="CI158" s="155">
        <f t="shared" si="593"/>
        <v>218.5668368</v>
      </c>
      <c r="CJ158" s="155">
        <f t="shared" si="593"/>
        <v>238.3466586</v>
      </c>
      <c r="CK158" s="155">
        <f aca="true" t="shared" si="594" ref="CK158:CL158">SUM(AU158)/(AU$302/1000)</f>
        <v>215.7962883</v>
      </c>
      <c r="CL158" s="155">
        <f t="shared" si="594"/>
        <v>251.9510359</v>
      </c>
      <c r="CM158" s="157">
        <f aca="true" t="shared" si="595" ref="CM158:DG158">AVERAGE(BJ158:BL158)</f>
        <v>130.7864149</v>
      </c>
      <c r="CN158" s="157">
        <f t="shared" si="595"/>
        <v>126.5657491</v>
      </c>
      <c r="CO158" s="157">
        <f t="shared" si="595"/>
        <v>150.0492173</v>
      </c>
      <c r="CP158" s="157">
        <f t="shared" si="595"/>
        <v>151.0436366</v>
      </c>
      <c r="CQ158" s="157">
        <f t="shared" si="595"/>
        <v>168.9408012</v>
      </c>
      <c r="CR158" s="157">
        <f t="shared" si="595"/>
        <v>178.175281</v>
      </c>
      <c r="CS158" s="157">
        <f t="shared" si="595"/>
        <v>190.5686258</v>
      </c>
      <c r="CT158" s="157">
        <f t="shared" si="595"/>
        <v>202.2235305</v>
      </c>
      <c r="CU158" s="157">
        <f t="shared" si="595"/>
        <v>204.0697571</v>
      </c>
      <c r="CV158" s="157">
        <f t="shared" si="595"/>
        <v>206.0589646</v>
      </c>
      <c r="CW158" s="157">
        <f t="shared" si="595"/>
        <v>197.3731413</v>
      </c>
      <c r="CX158" s="157">
        <f t="shared" si="595"/>
        <v>192.5813549</v>
      </c>
      <c r="CY158" s="157">
        <f t="shared" si="595"/>
        <v>201.4972657</v>
      </c>
      <c r="CZ158" s="157">
        <f t="shared" si="595"/>
        <v>211.3987162</v>
      </c>
      <c r="DA158" s="157">
        <f t="shared" si="595"/>
        <v>218.5770269</v>
      </c>
      <c r="DB158" s="157">
        <f t="shared" si="595"/>
        <v>242.0114909</v>
      </c>
      <c r="DC158" s="157">
        <f t="shared" si="595"/>
        <v>235.8867384</v>
      </c>
      <c r="DD158" s="157">
        <f t="shared" si="595"/>
        <v>235.980582</v>
      </c>
      <c r="DE158" s="157">
        <f t="shared" si="595"/>
        <v>198.7906194</v>
      </c>
      <c r="DF158" s="157">
        <f t="shared" si="595"/>
        <v>203.8785952</v>
      </c>
      <c r="DG158" s="157">
        <f t="shared" si="595"/>
        <v>208.4524975</v>
      </c>
      <c r="DH158" s="157">
        <f t="shared" si="511"/>
        <v>208.4524975</v>
      </c>
      <c r="DI158" s="157">
        <f aca="true" t="shared" si="596" ref="DI158:DM158">AVERAGE(CF158:CH158)</f>
        <v>228.8353642</v>
      </c>
      <c r="DJ158" s="157">
        <f t="shared" si="596"/>
        <v>224.6799962</v>
      </c>
      <c r="DK158" s="157">
        <f t="shared" si="596"/>
        <v>234.8584329</v>
      </c>
      <c r="DL158" s="157">
        <f t="shared" si="596"/>
        <v>224.2365946</v>
      </c>
      <c r="DM158" s="157">
        <f t="shared" si="596"/>
        <v>235.364661</v>
      </c>
      <c r="DN158" s="195" t="s">
        <v>208</v>
      </c>
      <c r="DO158" s="160">
        <v>146.83333333333334</v>
      </c>
      <c r="DP158" s="160">
        <v>274.8333333333333</v>
      </c>
      <c r="DQ158" s="161">
        <v>0.5342631898120074</v>
      </c>
    </row>
    <row r="159" spans="1:121" ht="13.5" customHeight="1">
      <c r="A159" s="131">
        <v>1</v>
      </c>
      <c r="B159" s="193" t="s">
        <v>209</v>
      </c>
      <c r="C159" s="216">
        <v>134</v>
      </c>
      <c r="D159" s="216">
        <v>122</v>
      </c>
      <c r="E159" s="216">
        <v>127</v>
      </c>
      <c r="F159" s="216">
        <v>181</v>
      </c>
      <c r="G159" s="216">
        <v>172</v>
      </c>
      <c r="H159" s="216">
        <v>205</v>
      </c>
      <c r="I159" s="216">
        <v>167</v>
      </c>
      <c r="J159" s="216">
        <v>147</v>
      </c>
      <c r="K159" s="216">
        <v>138</v>
      </c>
      <c r="L159" s="216">
        <v>216</v>
      </c>
      <c r="M159" s="216">
        <v>239</v>
      </c>
      <c r="N159" s="216">
        <v>253</v>
      </c>
      <c r="O159" s="216">
        <v>206</v>
      </c>
      <c r="P159" s="216">
        <v>222</v>
      </c>
      <c r="Q159" s="216">
        <v>257</v>
      </c>
      <c r="R159" s="216">
        <v>210</v>
      </c>
      <c r="S159" s="217">
        <v>779</v>
      </c>
      <c r="T159" s="218">
        <v>817</v>
      </c>
      <c r="U159" s="218">
        <v>664</v>
      </c>
      <c r="V159" s="218">
        <v>828</v>
      </c>
      <c r="W159" s="218">
        <v>658</v>
      </c>
      <c r="X159" s="218">
        <v>693</v>
      </c>
      <c r="Y159" s="218">
        <v>657</v>
      </c>
      <c r="Z159" s="220">
        <v>694</v>
      </c>
      <c r="AA159" s="220">
        <v>590</v>
      </c>
      <c r="AB159" s="218">
        <v>648</v>
      </c>
      <c r="AC159" s="218">
        <v>687</v>
      </c>
      <c r="AD159" s="219">
        <v>512</v>
      </c>
      <c r="AE159" s="218">
        <v>521</v>
      </c>
      <c r="AF159" s="219">
        <v>481</v>
      </c>
      <c r="AG159" s="222">
        <v>505</v>
      </c>
      <c r="AH159" s="223">
        <v>514</v>
      </c>
      <c r="AI159" s="185">
        <v>489</v>
      </c>
      <c r="AJ159" s="185">
        <v>590</v>
      </c>
      <c r="AK159" s="185">
        <v>613</v>
      </c>
      <c r="AL159" s="228">
        <v>468</v>
      </c>
      <c r="AM159" s="228">
        <v>538</v>
      </c>
      <c r="AN159" s="228">
        <v>482</v>
      </c>
      <c r="AO159" s="185">
        <v>436</v>
      </c>
      <c r="AP159" s="225">
        <v>473</v>
      </c>
      <c r="AQ159" s="230">
        <v>542</v>
      </c>
      <c r="AR159" s="142">
        <v>513</v>
      </c>
      <c r="AS159" s="142">
        <v>537</v>
      </c>
      <c r="AT159" s="142">
        <v>425</v>
      </c>
      <c r="AU159" s="143">
        <v>14</v>
      </c>
      <c r="AV159" s="144">
        <v>460</v>
      </c>
      <c r="AW159" s="143"/>
      <c r="AX159" s="130">
        <f t="shared" si="0"/>
        <v>10</v>
      </c>
      <c r="AY159" s="145">
        <f t="shared" si="11"/>
        <v>442.8</v>
      </c>
      <c r="AZ159" s="146">
        <f t="shared" si="12"/>
        <v>14</v>
      </c>
      <c r="BA159" s="147">
        <f t="shared" si="13"/>
        <v>542</v>
      </c>
      <c r="BB159" s="148">
        <f t="shared" si="14"/>
        <v>45</v>
      </c>
      <c r="BC159" s="149">
        <f t="shared" si="15"/>
        <v>430.3111111</v>
      </c>
      <c r="BD159" s="150">
        <f t="shared" si="16"/>
        <v>14</v>
      </c>
      <c r="BE159" s="151">
        <f t="shared" si="17"/>
        <v>828</v>
      </c>
      <c r="BF159" s="194" t="s">
        <v>209</v>
      </c>
      <c r="BG159" s="174">
        <v>41</v>
      </c>
      <c r="BH159" s="15">
        <v>49</v>
      </c>
      <c r="BI159" s="187">
        <f aca="true" t="shared" si="597" ref="BI159:CJ159">SUM(S159)/(S$303/1000)</f>
        <v>861.2017025</v>
      </c>
      <c r="BJ159" s="155">
        <f t="shared" si="597"/>
        <v>774.4075829</v>
      </c>
      <c r="BK159" s="155">
        <f t="shared" si="597"/>
        <v>640.9266409</v>
      </c>
      <c r="BL159" s="155">
        <f t="shared" si="597"/>
        <v>779.4775241</v>
      </c>
      <c r="BM159" s="155">
        <f t="shared" si="597"/>
        <v>582.300885</v>
      </c>
      <c r="BN159" s="155">
        <f t="shared" si="597"/>
        <v>618.1980375</v>
      </c>
      <c r="BO159" s="155">
        <f t="shared" si="597"/>
        <v>647.2906404</v>
      </c>
      <c r="BP159" s="155">
        <f t="shared" si="597"/>
        <v>655.3352219</v>
      </c>
      <c r="BQ159" s="155">
        <f t="shared" si="597"/>
        <v>555.5555556</v>
      </c>
      <c r="BR159" s="155">
        <f t="shared" si="597"/>
        <v>594.2228336</v>
      </c>
      <c r="BS159" s="155">
        <f t="shared" si="597"/>
        <v>654.5974273</v>
      </c>
      <c r="BT159" s="155">
        <f t="shared" si="597"/>
        <v>531.9480519</v>
      </c>
      <c r="BU159" s="155">
        <f t="shared" si="597"/>
        <v>445.2991453</v>
      </c>
      <c r="BV159" s="155">
        <f t="shared" si="597"/>
        <v>377.1070169</v>
      </c>
      <c r="BW159" s="155">
        <f t="shared" si="597"/>
        <v>406.2751408</v>
      </c>
      <c r="BX159" s="155">
        <f t="shared" si="597"/>
        <v>398.2952344</v>
      </c>
      <c r="BY159" s="155">
        <f t="shared" si="597"/>
        <v>435.0533808</v>
      </c>
      <c r="BZ159" s="155">
        <f t="shared" si="597"/>
        <v>467.3267327</v>
      </c>
      <c r="CA159" s="155">
        <f t="shared" si="597"/>
        <v>502.6650267</v>
      </c>
      <c r="CB159" s="155">
        <f t="shared" si="597"/>
        <v>378.0290792</v>
      </c>
      <c r="CC159" s="155">
        <f t="shared" si="597"/>
        <v>396.3167587</v>
      </c>
      <c r="CD159" s="155">
        <f t="shared" si="597"/>
        <v>369.9155794</v>
      </c>
      <c r="CE159" s="155">
        <f t="shared" si="597"/>
        <v>325.0577798</v>
      </c>
      <c r="CF159" s="155">
        <f t="shared" si="597"/>
        <v>352.5115516</v>
      </c>
      <c r="CG159" s="155">
        <f t="shared" si="597"/>
        <v>399.4104643</v>
      </c>
      <c r="CH159" s="155">
        <f t="shared" si="597"/>
        <v>383.8383838</v>
      </c>
      <c r="CI159" s="155">
        <f t="shared" si="597"/>
        <v>406.1259217</v>
      </c>
      <c r="CJ159" s="155">
        <f t="shared" si="597"/>
        <v>320.5611706</v>
      </c>
      <c r="CK159" s="155">
        <f aca="true" t="shared" si="598" ref="CK159:CL159">SUM(AU159)/(AU$302/1000)</f>
        <v>9.295840112</v>
      </c>
      <c r="CL159" s="155">
        <f t="shared" si="598"/>
        <v>364.4574734</v>
      </c>
      <c r="CM159" s="157">
        <f aca="true" t="shared" si="599" ref="CM159:DG159">AVERAGE(BJ159:BL159)</f>
        <v>731.603916</v>
      </c>
      <c r="CN159" s="157">
        <f t="shared" si="599"/>
        <v>667.56835</v>
      </c>
      <c r="CO159" s="157">
        <f t="shared" si="599"/>
        <v>659.9921488</v>
      </c>
      <c r="CP159" s="157">
        <f t="shared" si="599"/>
        <v>615.9298543</v>
      </c>
      <c r="CQ159" s="157">
        <f t="shared" si="599"/>
        <v>640.2746333</v>
      </c>
      <c r="CR159" s="157">
        <f t="shared" si="599"/>
        <v>619.393806</v>
      </c>
      <c r="CS159" s="157">
        <f t="shared" si="599"/>
        <v>601.704537</v>
      </c>
      <c r="CT159" s="157">
        <f t="shared" si="599"/>
        <v>601.4586055</v>
      </c>
      <c r="CU159" s="157">
        <f t="shared" si="599"/>
        <v>593.5894376</v>
      </c>
      <c r="CV159" s="157">
        <f t="shared" si="599"/>
        <v>543.9482082</v>
      </c>
      <c r="CW159" s="157">
        <f t="shared" si="599"/>
        <v>451.4514047</v>
      </c>
      <c r="CX159" s="157">
        <f t="shared" si="599"/>
        <v>409.5604343</v>
      </c>
      <c r="CY159" s="157">
        <f t="shared" si="599"/>
        <v>393.892464</v>
      </c>
      <c r="CZ159" s="157">
        <f t="shared" si="599"/>
        <v>413.2079187</v>
      </c>
      <c r="DA159" s="157">
        <f t="shared" si="599"/>
        <v>433.5584493</v>
      </c>
      <c r="DB159" s="157">
        <f t="shared" si="599"/>
        <v>468.34838</v>
      </c>
      <c r="DC159" s="157">
        <f t="shared" si="599"/>
        <v>449.3402795</v>
      </c>
      <c r="DD159" s="157">
        <f t="shared" si="599"/>
        <v>425.6702882</v>
      </c>
      <c r="DE159" s="157">
        <f t="shared" si="599"/>
        <v>381.4204724</v>
      </c>
      <c r="DF159" s="157">
        <f t="shared" si="599"/>
        <v>363.7633726</v>
      </c>
      <c r="DG159" s="157">
        <f t="shared" si="599"/>
        <v>349.1616369</v>
      </c>
      <c r="DH159" s="157">
        <f t="shared" si="511"/>
        <v>349.1616369</v>
      </c>
      <c r="DI159" s="157">
        <f aca="true" t="shared" si="600" ref="DI159:DM159">AVERAGE(CF159:CH159)</f>
        <v>378.5867999</v>
      </c>
      <c r="DJ159" s="157">
        <f t="shared" si="600"/>
        <v>396.4582566</v>
      </c>
      <c r="DK159" s="157">
        <f t="shared" si="600"/>
        <v>370.1751587</v>
      </c>
      <c r="DL159" s="157">
        <f t="shared" si="600"/>
        <v>245.3276441</v>
      </c>
      <c r="DM159" s="157">
        <f t="shared" si="600"/>
        <v>231.4381614</v>
      </c>
      <c r="DN159" s="195" t="s">
        <v>209</v>
      </c>
      <c r="DO159" s="160">
        <v>739.8333333333334</v>
      </c>
      <c r="DP159" s="160">
        <v>529.8333333333334</v>
      </c>
      <c r="DQ159" s="161">
        <v>1.3963510537905002</v>
      </c>
    </row>
    <row r="160" spans="1:121" ht="13.5" customHeight="1">
      <c r="A160" s="131">
        <v>1</v>
      </c>
      <c r="B160" s="193" t="s">
        <v>210</v>
      </c>
      <c r="C160" s="216">
        <v>4</v>
      </c>
      <c r="D160" s="216">
        <v>8</v>
      </c>
      <c r="E160" s="216">
        <v>6</v>
      </c>
      <c r="F160" s="216">
        <v>12</v>
      </c>
      <c r="G160" s="216">
        <v>13</v>
      </c>
      <c r="H160" s="216">
        <v>13</v>
      </c>
      <c r="I160" s="216">
        <v>9</v>
      </c>
      <c r="J160" s="216">
        <v>19</v>
      </c>
      <c r="K160" s="216">
        <v>8</v>
      </c>
      <c r="L160" s="216">
        <v>9</v>
      </c>
      <c r="M160" s="216">
        <v>20</v>
      </c>
      <c r="N160" s="216">
        <v>20</v>
      </c>
      <c r="O160" s="216">
        <v>18</v>
      </c>
      <c r="P160" s="216">
        <v>10</v>
      </c>
      <c r="Q160" s="216">
        <v>19</v>
      </c>
      <c r="R160" s="216">
        <v>21</v>
      </c>
      <c r="S160" s="217">
        <v>50</v>
      </c>
      <c r="T160" s="218">
        <v>68</v>
      </c>
      <c r="U160" s="218">
        <v>63</v>
      </c>
      <c r="V160" s="218">
        <v>88</v>
      </c>
      <c r="W160" s="218">
        <v>103</v>
      </c>
      <c r="X160" s="218">
        <v>90</v>
      </c>
      <c r="Y160" s="218">
        <v>82</v>
      </c>
      <c r="Z160" s="220">
        <v>96</v>
      </c>
      <c r="AA160" s="220">
        <v>80</v>
      </c>
      <c r="AB160" s="218">
        <v>123</v>
      </c>
      <c r="AC160" s="218">
        <v>120</v>
      </c>
      <c r="AD160" s="219">
        <v>109</v>
      </c>
      <c r="AE160" s="218">
        <v>107</v>
      </c>
      <c r="AF160" s="219">
        <v>126</v>
      </c>
      <c r="AG160" s="222">
        <v>103</v>
      </c>
      <c r="AH160" s="223">
        <v>144</v>
      </c>
      <c r="AI160" s="185">
        <v>128</v>
      </c>
      <c r="AJ160" s="185">
        <v>118</v>
      </c>
      <c r="AK160" s="185">
        <v>167</v>
      </c>
      <c r="AL160" s="185">
        <v>162</v>
      </c>
      <c r="AM160" s="185">
        <v>167</v>
      </c>
      <c r="AN160" s="185">
        <v>156</v>
      </c>
      <c r="AO160" s="228">
        <v>214</v>
      </c>
      <c r="AP160" s="230">
        <v>230</v>
      </c>
      <c r="AQ160" s="225">
        <v>242</v>
      </c>
      <c r="AR160" s="142">
        <v>239</v>
      </c>
      <c r="AS160" s="142">
        <v>232</v>
      </c>
      <c r="AT160" s="142">
        <v>235</v>
      </c>
      <c r="AU160" s="143">
        <v>213</v>
      </c>
      <c r="AV160" s="144">
        <v>201</v>
      </c>
      <c r="AW160" s="143"/>
      <c r="AX160" s="130">
        <f t="shared" si="0"/>
        <v>10</v>
      </c>
      <c r="AY160" s="145">
        <f t="shared" si="11"/>
        <v>209</v>
      </c>
      <c r="AZ160" s="146">
        <f t="shared" si="12"/>
        <v>156</v>
      </c>
      <c r="BA160" s="147">
        <f t="shared" si="13"/>
        <v>242</v>
      </c>
      <c r="BB160" s="148">
        <f t="shared" si="14"/>
        <v>45</v>
      </c>
      <c r="BC160" s="149">
        <f t="shared" si="15"/>
        <v>94.75555556</v>
      </c>
      <c r="BD160" s="150">
        <f t="shared" si="16"/>
        <v>4</v>
      </c>
      <c r="BE160" s="151">
        <f t="shared" si="17"/>
        <v>242</v>
      </c>
      <c r="BF160" s="194" t="s">
        <v>210</v>
      </c>
      <c r="BG160" s="174">
        <v>96</v>
      </c>
      <c r="BH160" s="15">
        <v>91</v>
      </c>
      <c r="BI160" s="187">
        <f aca="true" t="shared" si="601" ref="BI160:CJ160">SUM(S160)/(S$303/1000)</f>
        <v>55.27610414</v>
      </c>
      <c r="BJ160" s="155">
        <f t="shared" si="601"/>
        <v>64.4549763</v>
      </c>
      <c r="BK160" s="155">
        <f t="shared" si="601"/>
        <v>60.81081081</v>
      </c>
      <c r="BL160" s="155">
        <f t="shared" si="601"/>
        <v>82.84302189</v>
      </c>
      <c r="BM160" s="155">
        <f t="shared" si="601"/>
        <v>91.15044248</v>
      </c>
      <c r="BN160" s="155">
        <f t="shared" si="601"/>
        <v>80.28545941</v>
      </c>
      <c r="BO160" s="155">
        <f t="shared" si="601"/>
        <v>80.78817734</v>
      </c>
      <c r="BP160" s="155">
        <f t="shared" si="601"/>
        <v>90.65155807</v>
      </c>
      <c r="BQ160" s="155">
        <f t="shared" si="601"/>
        <v>75.32956685</v>
      </c>
      <c r="BR160" s="155">
        <f t="shared" si="601"/>
        <v>112.7922971</v>
      </c>
      <c r="BS160" s="155">
        <f t="shared" si="601"/>
        <v>114.340162</v>
      </c>
      <c r="BT160" s="155">
        <f t="shared" si="601"/>
        <v>113.2467532</v>
      </c>
      <c r="BU160" s="155">
        <f t="shared" si="601"/>
        <v>91.45299145</v>
      </c>
      <c r="BV160" s="155">
        <f t="shared" si="601"/>
        <v>98.78479028</v>
      </c>
      <c r="BW160" s="155">
        <f t="shared" si="601"/>
        <v>82.86403862</v>
      </c>
      <c r="BX160" s="155">
        <f t="shared" si="601"/>
        <v>111.5846571</v>
      </c>
      <c r="BY160" s="155">
        <f t="shared" si="601"/>
        <v>113.8790036</v>
      </c>
      <c r="BZ160" s="155">
        <f t="shared" si="601"/>
        <v>93.46534653</v>
      </c>
      <c r="CA160" s="155">
        <f t="shared" si="601"/>
        <v>136.9413694</v>
      </c>
      <c r="CB160" s="155">
        <f t="shared" si="601"/>
        <v>130.8562197</v>
      </c>
      <c r="CC160" s="155">
        <f t="shared" si="601"/>
        <v>123.0202578</v>
      </c>
      <c r="CD160" s="155">
        <f t="shared" si="601"/>
        <v>119.7237145</v>
      </c>
      <c r="CE160" s="155">
        <f t="shared" si="601"/>
        <v>159.5467084</v>
      </c>
      <c r="CF160" s="155">
        <f t="shared" si="601"/>
        <v>171.4115367</v>
      </c>
      <c r="CG160" s="155">
        <f t="shared" si="601"/>
        <v>178.3345615</v>
      </c>
      <c r="CH160" s="155">
        <f t="shared" si="601"/>
        <v>178.8252899</v>
      </c>
      <c r="CI160" s="155">
        <f t="shared" si="601"/>
        <v>175.4584988</v>
      </c>
      <c r="CJ160" s="155">
        <f t="shared" si="601"/>
        <v>177.2514708</v>
      </c>
      <c r="CK160" s="155">
        <f aca="true" t="shared" si="602" ref="CK160:CL160">SUM(AU160)/(AU$302/1000)</f>
        <v>141.4295674</v>
      </c>
      <c r="CL160" s="155">
        <f t="shared" si="602"/>
        <v>159.2520699</v>
      </c>
      <c r="CM160" s="157">
        <f aca="true" t="shared" si="603" ref="CM160:DG160">AVERAGE(BJ160:BL160)</f>
        <v>69.369603</v>
      </c>
      <c r="CN160" s="157">
        <f t="shared" si="603"/>
        <v>78.26809173</v>
      </c>
      <c r="CO160" s="157">
        <f t="shared" si="603"/>
        <v>84.75964126</v>
      </c>
      <c r="CP160" s="157">
        <f t="shared" si="603"/>
        <v>84.07469308</v>
      </c>
      <c r="CQ160" s="157">
        <f t="shared" si="603"/>
        <v>83.90839827</v>
      </c>
      <c r="CR160" s="157">
        <f t="shared" si="603"/>
        <v>82.25643409</v>
      </c>
      <c r="CS160" s="157">
        <f t="shared" si="603"/>
        <v>92.92447401</v>
      </c>
      <c r="CT160" s="157">
        <f t="shared" si="603"/>
        <v>100.8206753</v>
      </c>
      <c r="CU160" s="157">
        <f t="shared" si="603"/>
        <v>113.4597374</v>
      </c>
      <c r="CV160" s="157">
        <f t="shared" si="603"/>
        <v>106.3466356</v>
      </c>
      <c r="CW160" s="157">
        <f t="shared" si="603"/>
        <v>101.1615117</v>
      </c>
      <c r="CX160" s="157">
        <f t="shared" si="603"/>
        <v>91.03394012</v>
      </c>
      <c r="CY160" s="157">
        <f t="shared" si="603"/>
        <v>97.74449533</v>
      </c>
      <c r="CZ160" s="157">
        <f t="shared" si="603"/>
        <v>102.7758998</v>
      </c>
      <c r="DA160" s="157">
        <f t="shared" si="603"/>
        <v>106.3096691</v>
      </c>
      <c r="DB160" s="157">
        <f t="shared" si="603"/>
        <v>114.7619065</v>
      </c>
      <c r="DC160" s="157">
        <f t="shared" si="603"/>
        <v>120.4209786</v>
      </c>
      <c r="DD160" s="157">
        <f t="shared" si="603"/>
        <v>130.2726156</v>
      </c>
      <c r="DE160" s="157">
        <f t="shared" si="603"/>
        <v>124.5333973</v>
      </c>
      <c r="DF160" s="157">
        <f t="shared" si="603"/>
        <v>134.0968936</v>
      </c>
      <c r="DG160" s="157">
        <f t="shared" si="603"/>
        <v>150.2273199</v>
      </c>
      <c r="DH160" s="157">
        <f t="shared" si="511"/>
        <v>150.2273199</v>
      </c>
      <c r="DI160" s="157">
        <f aca="true" t="shared" si="604" ref="DI160:DM160">AVERAGE(CF160:CH160)</f>
        <v>176.1904627</v>
      </c>
      <c r="DJ160" s="157">
        <f t="shared" si="604"/>
        <v>177.5394501</v>
      </c>
      <c r="DK160" s="157">
        <f t="shared" si="604"/>
        <v>177.1784198</v>
      </c>
      <c r="DL160" s="157">
        <f t="shared" si="604"/>
        <v>164.713179</v>
      </c>
      <c r="DM160" s="157">
        <f t="shared" si="604"/>
        <v>159.311036</v>
      </c>
      <c r="DN160" s="195" t="s">
        <v>210</v>
      </c>
      <c r="DO160" s="160">
        <v>77</v>
      </c>
      <c r="DP160" s="160">
        <v>137</v>
      </c>
      <c r="DQ160" s="161">
        <v>0.5620437956204379</v>
      </c>
    </row>
    <row r="161" spans="1:121" ht="13.5" customHeight="1">
      <c r="A161" s="131">
        <v>1</v>
      </c>
      <c r="B161" s="193" t="s">
        <v>211</v>
      </c>
      <c r="C161" s="216">
        <v>3</v>
      </c>
      <c r="D161" s="216">
        <v>7</v>
      </c>
      <c r="E161" s="216">
        <v>1</v>
      </c>
      <c r="F161" s="216">
        <v>3</v>
      </c>
      <c r="G161" s="216">
        <v>5</v>
      </c>
      <c r="H161" s="216">
        <v>11</v>
      </c>
      <c r="I161" s="216">
        <v>6</v>
      </c>
      <c r="J161" s="216">
        <v>7</v>
      </c>
      <c r="K161" s="216"/>
      <c r="L161" s="216">
        <v>2</v>
      </c>
      <c r="M161" s="216">
        <v>1</v>
      </c>
      <c r="N161" s="216"/>
      <c r="O161" s="216"/>
      <c r="P161" s="216"/>
      <c r="Q161" s="216"/>
      <c r="R161" s="216" t="s">
        <v>49</v>
      </c>
      <c r="S161" s="217">
        <v>22</v>
      </c>
      <c r="T161" s="218">
        <v>24</v>
      </c>
      <c r="U161" s="218">
        <v>22</v>
      </c>
      <c r="V161" s="218">
        <v>30</v>
      </c>
      <c r="W161" s="218">
        <v>14</v>
      </c>
      <c r="X161" s="218">
        <v>20</v>
      </c>
      <c r="Y161" s="218">
        <v>6</v>
      </c>
      <c r="Z161" s="220">
        <v>12</v>
      </c>
      <c r="AA161" s="220">
        <v>15</v>
      </c>
      <c r="AB161" s="218">
        <v>13</v>
      </c>
      <c r="AC161" s="218">
        <v>10</v>
      </c>
      <c r="AD161" s="219">
        <v>3</v>
      </c>
      <c r="AE161" s="218">
        <v>12</v>
      </c>
      <c r="AF161" s="219">
        <v>11</v>
      </c>
      <c r="AG161" s="222">
        <v>18</v>
      </c>
      <c r="AH161" s="223">
        <v>13</v>
      </c>
      <c r="AI161" s="185">
        <v>9</v>
      </c>
      <c r="AJ161" s="185">
        <v>21</v>
      </c>
      <c r="AK161" s="185">
        <v>13</v>
      </c>
      <c r="AL161" s="185">
        <v>7</v>
      </c>
      <c r="AM161" s="185">
        <v>19</v>
      </c>
      <c r="AN161" s="185">
        <v>11</v>
      </c>
      <c r="AO161" s="228">
        <v>6</v>
      </c>
      <c r="AP161" s="230">
        <v>13</v>
      </c>
      <c r="AQ161" s="230">
        <v>19</v>
      </c>
      <c r="AR161" s="142">
        <v>17</v>
      </c>
      <c r="AS161" s="142">
        <v>12</v>
      </c>
      <c r="AT161" s="142">
        <v>16</v>
      </c>
      <c r="AU161" s="143">
        <v>15</v>
      </c>
      <c r="AV161" s="144">
        <v>9</v>
      </c>
      <c r="AW161" s="143"/>
      <c r="AX161" s="130">
        <f t="shared" si="0"/>
        <v>10</v>
      </c>
      <c r="AY161" s="145">
        <f t="shared" si="11"/>
        <v>13.5</v>
      </c>
      <c r="AZ161" s="146">
        <f t="shared" si="12"/>
        <v>6</v>
      </c>
      <c r="BA161" s="147">
        <f t="shared" si="13"/>
        <v>19</v>
      </c>
      <c r="BB161" s="148">
        <f t="shared" si="14"/>
        <v>39</v>
      </c>
      <c r="BC161" s="149">
        <f t="shared" si="15"/>
        <v>12.02564103</v>
      </c>
      <c r="BD161" s="150">
        <f t="shared" si="16"/>
        <v>1</v>
      </c>
      <c r="BE161" s="151">
        <f t="shared" si="17"/>
        <v>30</v>
      </c>
      <c r="BF161" s="194" t="s">
        <v>211</v>
      </c>
      <c r="BG161" s="174">
        <v>139</v>
      </c>
      <c r="BH161" s="15">
        <v>144</v>
      </c>
      <c r="BI161" s="187">
        <f aca="true" t="shared" si="605" ref="BI161:CJ161">SUM(S161)/(S$303/1000)</f>
        <v>24.32148582</v>
      </c>
      <c r="BJ161" s="155">
        <f t="shared" si="605"/>
        <v>22.74881517</v>
      </c>
      <c r="BK161" s="155">
        <f t="shared" si="605"/>
        <v>21.23552124</v>
      </c>
      <c r="BL161" s="155">
        <f t="shared" si="605"/>
        <v>28.24193928</v>
      </c>
      <c r="BM161" s="155">
        <f t="shared" si="605"/>
        <v>12.38938053</v>
      </c>
      <c r="BN161" s="155">
        <f t="shared" si="605"/>
        <v>17.8412132</v>
      </c>
      <c r="BO161" s="155">
        <f t="shared" si="605"/>
        <v>5.911330049</v>
      </c>
      <c r="BP161" s="155">
        <f t="shared" si="605"/>
        <v>11.33144476</v>
      </c>
      <c r="BQ161" s="155">
        <f t="shared" si="605"/>
        <v>14.12429379</v>
      </c>
      <c r="BR161" s="155">
        <f t="shared" si="605"/>
        <v>11.92113709</v>
      </c>
      <c r="BS161" s="155">
        <f t="shared" si="605"/>
        <v>9.528346832</v>
      </c>
      <c r="BT161" s="155">
        <f t="shared" si="605"/>
        <v>3.116883117</v>
      </c>
      <c r="BU161" s="155">
        <f t="shared" si="605"/>
        <v>10.25641026</v>
      </c>
      <c r="BV161" s="155">
        <f t="shared" si="605"/>
        <v>8.624068993</v>
      </c>
      <c r="BW161" s="155">
        <f t="shared" si="605"/>
        <v>14.48109413</v>
      </c>
      <c r="BX161" s="155">
        <f t="shared" si="605"/>
        <v>10.07361488</v>
      </c>
      <c r="BY161" s="155">
        <f t="shared" si="605"/>
        <v>8.007117438</v>
      </c>
      <c r="BZ161" s="155">
        <f t="shared" si="605"/>
        <v>16.63366337</v>
      </c>
      <c r="CA161" s="155">
        <f t="shared" si="605"/>
        <v>10.6601066</v>
      </c>
      <c r="CB161" s="155">
        <f t="shared" si="605"/>
        <v>5.654281099</v>
      </c>
      <c r="CC161" s="155">
        <f t="shared" si="605"/>
        <v>13.99631676</v>
      </c>
      <c r="CD161" s="155">
        <f t="shared" si="605"/>
        <v>8.442056792</v>
      </c>
      <c r="CE161" s="155">
        <f t="shared" si="605"/>
        <v>4.473272199</v>
      </c>
      <c r="CF161" s="155">
        <f t="shared" si="605"/>
        <v>9.688478164</v>
      </c>
      <c r="CG161" s="155">
        <f t="shared" si="605"/>
        <v>14.00147384</v>
      </c>
      <c r="CH161" s="155">
        <f t="shared" si="605"/>
        <v>12.7197905</v>
      </c>
      <c r="CI161" s="155">
        <f t="shared" si="605"/>
        <v>9.075439592</v>
      </c>
      <c r="CJ161" s="155">
        <f t="shared" si="605"/>
        <v>12.06818525</v>
      </c>
      <c r="CK161" s="155">
        <f aca="true" t="shared" si="606" ref="CK161:CL161">SUM(AU161)/(AU$302/1000)</f>
        <v>9.959828691</v>
      </c>
      <c r="CL161" s="155">
        <f t="shared" si="606"/>
        <v>7.130689696</v>
      </c>
      <c r="CM161" s="157">
        <f aca="true" t="shared" si="607" ref="CM161:DG161">AVERAGE(BJ161:BL161)</f>
        <v>24.07542523</v>
      </c>
      <c r="CN161" s="157">
        <f t="shared" si="607"/>
        <v>20.62228035</v>
      </c>
      <c r="CO161" s="157">
        <f t="shared" si="607"/>
        <v>19.49084434</v>
      </c>
      <c r="CP161" s="157">
        <f t="shared" si="607"/>
        <v>12.04730793</v>
      </c>
      <c r="CQ161" s="157">
        <f t="shared" si="607"/>
        <v>11.69466267</v>
      </c>
      <c r="CR161" s="157">
        <f t="shared" si="607"/>
        <v>10.45568953</v>
      </c>
      <c r="CS161" s="157">
        <f t="shared" si="607"/>
        <v>12.45895855</v>
      </c>
      <c r="CT161" s="157">
        <f t="shared" si="607"/>
        <v>11.8579259</v>
      </c>
      <c r="CU161" s="157">
        <f t="shared" si="607"/>
        <v>8.188789014</v>
      </c>
      <c r="CV161" s="157">
        <f t="shared" si="607"/>
        <v>7.633880068</v>
      </c>
      <c r="CW161" s="157">
        <f t="shared" si="607"/>
        <v>7.332454122</v>
      </c>
      <c r="CX161" s="157">
        <f t="shared" si="607"/>
        <v>11.12052446</v>
      </c>
      <c r="CY161" s="157">
        <f t="shared" si="607"/>
        <v>11.05959267</v>
      </c>
      <c r="CZ161" s="157">
        <f t="shared" si="607"/>
        <v>10.85394215</v>
      </c>
      <c r="DA161" s="157">
        <f t="shared" si="607"/>
        <v>11.57146523</v>
      </c>
      <c r="DB161" s="157">
        <f t="shared" si="607"/>
        <v>11.76696247</v>
      </c>
      <c r="DC161" s="157">
        <f t="shared" si="607"/>
        <v>10.98268369</v>
      </c>
      <c r="DD161" s="157">
        <f t="shared" si="607"/>
        <v>10.10356815</v>
      </c>
      <c r="DE161" s="157">
        <f t="shared" si="607"/>
        <v>9.364218216</v>
      </c>
      <c r="DF161" s="157">
        <f t="shared" si="607"/>
        <v>8.970548583</v>
      </c>
      <c r="DG161" s="157">
        <f t="shared" si="607"/>
        <v>7.534602385</v>
      </c>
      <c r="DH161" s="157">
        <f t="shared" si="511"/>
        <v>7.534602385</v>
      </c>
      <c r="DI161" s="157">
        <f aca="true" t="shared" si="608" ref="DI161:DM161">AVERAGE(CF161:CH161)</f>
        <v>12.13658083</v>
      </c>
      <c r="DJ161" s="157">
        <f t="shared" si="608"/>
        <v>11.93223464</v>
      </c>
      <c r="DK161" s="157">
        <f t="shared" si="608"/>
        <v>11.28780511</v>
      </c>
      <c r="DL161" s="157">
        <f t="shared" si="608"/>
        <v>10.36781784</v>
      </c>
      <c r="DM161" s="157">
        <f t="shared" si="608"/>
        <v>9.719567878</v>
      </c>
      <c r="DN161" s="195" t="s">
        <v>211</v>
      </c>
      <c r="DO161" s="160">
        <v>22</v>
      </c>
      <c r="DP161" s="160">
        <v>13.5</v>
      </c>
      <c r="DQ161" s="189">
        <v>1.6296296296296295</v>
      </c>
    </row>
    <row r="162" spans="1:121" ht="13.5" customHeight="1">
      <c r="A162" s="131">
        <v>1</v>
      </c>
      <c r="B162" s="190" t="s">
        <v>212</v>
      </c>
      <c r="C162" s="261"/>
      <c r="D162" s="261"/>
      <c r="E162" s="261"/>
      <c r="F162" s="261"/>
      <c r="G162" s="261"/>
      <c r="H162" s="261"/>
      <c r="I162" s="261"/>
      <c r="J162" s="261"/>
      <c r="K162" s="261"/>
      <c r="L162" s="261"/>
      <c r="M162" s="261"/>
      <c r="N162" s="261"/>
      <c r="O162" s="261"/>
      <c r="P162" s="261"/>
      <c r="Q162" s="261"/>
      <c r="R162" s="261"/>
      <c r="S162" s="217"/>
      <c r="T162" s="218"/>
      <c r="U162" s="218"/>
      <c r="V162" s="218"/>
      <c r="W162" s="218"/>
      <c r="X162" s="218"/>
      <c r="Y162" s="218"/>
      <c r="Z162" s="218"/>
      <c r="AA162" s="218"/>
      <c r="AB162" s="218"/>
      <c r="AC162" s="218"/>
      <c r="AD162" s="219"/>
      <c r="AE162" s="218"/>
      <c r="AF162" s="219"/>
      <c r="AG162" s="225">
        <v>0</v>
      </c>
      <c r="AH162" s="225">
        <v>0</v>
      </c>
      <c r="AI162" s="225">
        <v>0</v>
      </c>
      <c r="AJ162" s="185">
        <v>1</v>
      </c>
      <c r="AK162" s="225">
        <v>0</v>
      </c>
      <c r="AL162" s="185">
        <v>1</v>
      </c>
      <c r="AM162" s="225">
        <v>0</v>
      </c>
      <c r="AN162" s="225">
        <v>0</v>
      </c>
      <c r="AO162" s="225">
        <v>0</v>
      </c>
      <c r="AP162" s="225">
        <v>0</v>
      </c>
      <c r="AQ162" s="230">
        <v>2</v>
      </c>
      <c r="AR162" s="142"/>
      <c r="AS162" s="142"/>
      <c r="AT162" s="142">
        <v>1</v>
      </c>
      <c r="AU162" s="143">
        <v>0</v>
      </c>
      <c r="AV162" s="144">
        <v>0</v>
      </c>
      <c r="AW162" s="143"/>
      <c r="AX162" s="130">
        <f t="shared" si="0"/>
        <v>3</v>
      </c>
      <c r="AY162" s="145">
        <f t="shared" si="11"/>
        <v>0.5</v>
      </c>
      <c r="AZ162" s="146">
        <f t="shared" si="12"/>
        <v>0</v>
      </c>
      <c r="BA162" s="147">
        <f t="shared" si="13"/>
        <v>2</v>
      </c>
      <c r="BB162" s="148">
        <f t="shared" si="14"/>
        <v>4</v>
      </c>
      <c r="BC162" s="149">
        <f t="shared" si="15"/>
        <v>0.3846153846</v>
      </c>
      <c r="BD162" s="150">
        <f t="shared" si="16"/>
        <v>0</v>
      </c>
      <c r="BE162" s="151">
        <f t="shared" si="17"/>
        <v>2</v>
      </c>
      <c r="BF162" s="191" t="s">
        <v>212</v>
      </c>
      <c r="BG162" s="66"/>
      <c r="BH162" s="14"/>
      <c r="BI162" s="155">
        <f aca="true" t="shared" si="609" ref="BI162:CJ162">SUM(S162)/(S$303/1000)</f>
        <v>0</v>
      </c>
      <c r="BJ162" s="155">
        <f t="shared" si="609"/>
        <v>0</v>
      </c>
      <c r="BK162" s="155">
        <f t="shared" si="609"/>
        <v>0</v>
      </c>
      <c r="BL162" s="155">
        <f t="shared" si="609"/>
        <v>0</v>
      </c>
      <c r="BM162" s="155">
        <f t="shared" si="609"/>
        <v>0</v>
      </c>
      <c r="BN162" s="155">
        <f t="shared" si="609"/>
        <v>0</v>
      </c>
      <c r="BO162" s="155">
        <f t="shared" si="609"/>
        <v>0</v>
      </c>
      <c r="BP162" s="155">
        <f t="shared" si="609"/>
        <v>0</v>
      </c>
      <c r="BQ162" s="155">
        <f t="shared" si="609"/>
        <v>0</v>
      </c>
      <c r="BR162" s="155">
        <f t="shared" si="609"/>
        <v>0</v>
      </c>
      <c r="BS162" s="155">
        <f t="shared" si="609"/>
        <v>0</v>
      </c>
      <c r="BT162" s="155">
        <f t="shared" si="609"/>
        <v>0</v>
      </c>
      <c r="BU162" s="155">
        <f t="shared" si="609"/>
        <v>0</v>
      </c>
      <c r="BV162" s="155">
        <f t="shared" si="609"/>
        <v>0</v>
      </c>
      <c r="BW162" s="155">
        <f t="shared" si="609"/>
        <v>0</v>
      </c>
      <c r="BX162" s="155">
        <f t="shared" si="609"/>
        <v>0</v>
      </c>
      <c r="BY162" s="155">
        <f t="shared" si="609"/>
        <v>0</v>
      </c>
      <c r="BZ162" s="155">
        <f t="shared" si="609"/>
        <v>0.7920792079</v>
      </c>
      <c r="CA162" s="155">
        <f t="shared" si="609"/>
        <v>0</v>
      </c>
      <c r="CB162" s="155">
        <f t="shared" si="609"/>
        <v>0.8077544426</v>
      </c>
      <c r="CC162" s="155">
        <f t="shared" si="609"/>
        <v>0</v>
      </c>
      <c r="CD162" s="155">
        <f t="shared" si="609"/>
        <v>0</v>
      </c>
      <c r="CE162" s="155">
        <f t="shared" si="609"/>
        <v>0</v>
      </c>
      <c r="CF162" s="155">
        <f t="shared" si="609"/>
        <v>0</v>
      </c>
      <c r="CG162" s="155">
        <f t="shared" si="609"/>
        <v>1.473839352</v>
      </c>
      <c r="CH162" s="155">
        <f t="shared" si="609"/>
        <v>0</v>
      </c>
      <c r="CI162" s="155">
        <f t="shared" si="609"/>
        <v>0</v>
      </c>
      <c r="CJ162" s="155">
        <f t="shared" si="609"/>
        <v>0.7542615779</v>
      </c>
      <c r="CK162" s="155">
        <f aca="true" t="shared" si="610" ref="CK162:CL162">SUM(AU162)/(AU$302/1000)</f>
        <v>0</v>
      </c>
      <c r="CL162" s="155">
        <f t="shared" si="610"/>
        <v>0</v>
      </c>
      <c r="CM162" s="157">
        <f aca="true" t="shared" si="611" ref="CM162:DG162">AVERAGE(BJ162:BL162)</f>
        <v>0</v>
      </c>
      <c r="CN162" s="157">
        <f t="shared" si="611"/>
        <v>0</v>
      </c>
      <c r="CO162" s="157">
        <f t="shared" si="611"/>
        <v>0</v>
      </c>
      <c r="CP162" s="157">
        <f t="shared" si="611"/>
        <v>0</v>
      </c>
      <c r="CQ162" s="157">
        <f t="shared" si="611"/>
        <v>0</v>
      </c>
      <c r="CR162" s="157">
        <f t="shared" si="611"/>
        <v>0</v>
      </c>
      <c r="CS162" s="157">
        <f t="shared" si="611"/>
        <v>0</v>
      </c>
      <c r="CT162" s="157">
        <f t="shared" si="611"/>
        <v>0</v>
      </c>
      <c r="CU162" s="157">
        <f t="shared" si="611"/>
        <v>0</v>
      </c>
      <c r="CV162" s="157">
        <f t="shared" si="611"/>
        <v>0</v>
      </c>
      <c r="CW162" s="157">
        <f t="shared" si="611"/>
        <v>0</v>
      </c>
      <c r="CX162" s="157">
        <f t="shared" si="611"/>
        <v>0</v>
      </c>
      <c r="CY162" s="158">
        <f t="shared" si="611"/>
        <v>0</v>
      </c>
      <c r="CZ162" s="158">
        <f t="shared" si="611"/>
        <v>0</v>
      </c>
      <c r="DA162" s="158">
        <f t="shared" si="611"/>
        <v>0.2640264026</v>
      </c>
      <c r="DB162" s="157">
        <f t="shared" si="611"/>
        <v>0.2640264026</v>
      </c>
      <c r="DC162" s="157">
        <f t="shared" si="611"/>
        <v>0.5332778835</v>
      </c>
      <c r="DD162" s="157">
        <f t="shared" si="611"/>
        <v>0.2692514809</v>
      </c>
      <c r="DE162" s="157">
        <f t="shared" si="611"/>
        <v>0.2692514809</v>
      </c>
      <c r="DF162" s="157">
        <f t="shared" si="611"/>
        <v>0</v>
      </c>
      <c r="DG162" s="157">
        <f t="shared" si="611"/>
        <v>0</v>
      </c>
      <c r="DH162" s="157">
        <f t="shared" si="511"/>
        <v>0</v>
      </c>
      <c r="DI162" s="157">
        <f aca="true" t="shared" si="612" ref="DI162:DM162">AVERAGE(CF162:CH162)</f>
        <v>0.4912797838</v>
      </c>
      <c r="DJ162" s="157">
        <f t="shared" si="612"/>
        <v>0.4912797838</v>
      </c>
      <c r="DK162" s="157">
        <f t="shared" si="612"/>
        <v>0.251420526</v>
      </c>
      <c r="DL162" s="157">
        <f t="shared" si="612"/>
        <v>0.251420526</v>
      </c>
      <c r="DM162" s="157">
        <f t="shared" si="612"/>
        <v>0.251420526</v>
      </c>
      <c r="DN162" s="192" t="s">
        <v>212</v>
      </c>
      <c r="DO162" s="23"/>
      <c r="DP162" s="23"/>
      <c r="DQ162" s="24"/>
    </row>
    <row r="163" spans="1:121" ht="13.5" customHeight="1">
      <c r="A163" s="131">
        <v>1</v>
      </c>
      <c r="B163" s="190" t="s">
        <v>213</v>
      </c>
      <c r="C163" s="261"/>
      <c r="D163" s="261"/>
      <c r="E163" s="261"/>
      <c r="F163" s="261"/>
      <c r="G163" s="261"/>
      <c r="H163" s="261"/>
      <c r="I163" s="261"/>
      <c r="J163" s="261"/>
      <c r="K163" s="261"/>
      <c r="L163" s="261"/>
      <c r="M163" s="261"/>
      <c r="N163" s="261"/>
      <c r="O163" s="261"/>
      <c r="P163" s="261"/>
      <c r="Q163" s="261"/>
      <c r="R163" s="261"/>
      <c r="S163" s="217"/>
      <c r="T163" s="218"/>
      <c r="U163" s="218">
        <v>1</v>
      </c>
      <c r="V163" s="218">
        <v>3</v>
      </c>
      <c r="W163" s="218">
        <v>1</v>
      </c>
      <c r="X163" s="218">
        <v>3</v>
      </c>
      <c r="Y163" s="218">
        <v>1</v>
      </c>
      <c r="Z163" s="220">
        <v>3</v>
      </c>
      <c r="AA163" s="220">
        <v>6</v>
      </c>
      <c r="AB163" s="218">
        <v>3</v>
      </c>
      <c r="AC163" s="218">
        <v>2</v>
      </c>
      <c r="AD163" s="219">
        <v>2</v>
      </c>
      <c r="AE163" s="218">
        <v>3</v>
      </c>
      <c r="AF163" s="219">
        <v>4</v>
      </c>
      <c r="AG163" s="222">
        <v>5</v>
      </c>
      <c r="AH163" s="223">
        <v>7</v>
      </c>
      <c r="AI163" s="185">
        <v>5</v>
      </c>
      <c r="AJ163" s="185">
        <v>6</v>
      </c>
      <c r="AK163" s="185">
        <v>9</v>
      </c>
      <c r="AL163" s="185">
        <v>9</v>
      </c>
      <c r="AM163" s="185">
        <v>9</v>
      </c>
      <c r="AN163" s="185">
        <v>9</v>
      </c>
      <c r="AO163" s="228">
        <v>6</v>
      </c>
      <c r="AP163" s="230">
        <v>8</v>
      </c>
      <c r="AQ163" s="225">
        <v>10</v>
      </c>
      <c r="AR163" s="142">
        <v>9</v>
      </c>
      <c r="AS163" s="142">
        <v>11</v>
      </c>
      <c r="AT163" s="142">
        <v>12</v>
      </c>
      <c r="AU163" s="143">
        <v>17</v>
      </c>
      <c r="AV163" s="144">
        <v>20</v>
      </c>
      <c r="AW163" s="143"/>
      <c r="AX163" s="130">
        <f t="shared" si="0"/>
        <v>10</v>
      </c>
      <c r="AY163" s="145">
        <f t="shared" si="11"/>
        <v>10</v>
      </c>
      <c r="AZ163" s="146">
        <f t="shared" si="12"/>
        <v>6</v>
      </c>
      <c r="BA163" s="147">
        <f t="shared" si="13"/>
        <v>17</v>
      </c>
      <c r="BB163" s="148">
        <f t="shared" si="14"/>
        <v>27</v>
      </c>
      <c r="BC163" s="149">
        <f t="shared" si="15"/>
        <v>6.074074074</v>
      </c>
      <c r="BD163" s="150">
        <f t="shared" si="16"/>
        <v>1</v>
      </c>
      <c r="BE163" s="151">
        <f t="shared" si="17"/>
        <v>17</v>
      </c>
      <c r="BF163" s="191" t="s">
        <v>213</v>
      </c>
      <c r="BG163" s="174">
        <v>167</v>
      </c>
      <c r="BH163" s="15">
        <v>155</v>
      </c>
      <c r="BI163" s="187">
        <f aca="true" t="shared" si="613" ref="BI163:CJ163">SUM(S163)/(S$303/1000)</f>
        <v>0</v>
      </c>
      <c r="BJ163" s="155">
        <f t="shared" si="613"/>
        <v>0</v>
      </c>
      <c r="BK163" s="155">
        <f t="shared" si="613"/>
        <v>0.9652509653</v>
      </c>
      <c r="BL163" s="155">
        <f t="shared" si="613"/>
        <v>2.824193928</v>
      </c>
      <c r="BM163" s="155">
        <f t="shared" si="613"/>
        <v>0.8849557522</v>
      </c>
      <c r="BN163" s="155">
        <f t="shared" si="613"/>
        <v>2.67618198</v>
      </c>
      <c r="BO163" s="155">
        <f t="shared" si="613"/>
        <v>0.9852216749</v>
      </c>
      <c r="BP163" s="155">
        <f t="shared" si="613"/>
        <v>2.83286119</v>
      </c>
      <c r="BQ163" s="155">
        <f t="shared" si="613"/>
        <v>5.649717514</v>
      </c>
      <c r="BR163" s="155">
        <f t="shared" si="613"/>
        <v>2.751031637</v>
      </c>
      <c r="BS163" s="155">
        <f t="shared" si="613"/>
        <v>1.905669366</v>
      </c>
      <c r="BT163" s="155">
        <f t="shared" si="613"/>
        <v>2.077922078</v>
      </c>
      <c r="BU163" s="155">
        <f t="shared" si="613"/>
        <v>2.564102564</v>
      </c>
      <c r="BV163" s="155">
        <f t="shared" si="613"/>
        <v>3.136025088</v>
      </c>
      <c r="BW163" s="155">
        <f t="shared" si="613"/>
        <v>4.022526146</v>
      </c>
      <c r="BX163" s="155">
        <f t="shared" si="613"/>
        <v>5.424254165</v>
      </c>
      <c r="BY163" s="155">
        <f t="shared" si="613"/>
        <v>4.448398577</v>
      </c>
      <c r="BZ163" s="155">
        <f t="shared" si="613"/>
        <v>4.752475248</v>
      </c>
      <c r="CA163" s="155">
        <f t="shared" si="613"/>
        <v>7.380073801</v>
      </c>
      <c r="CB163" s="155">
        <f t="shared" si="613"/>
        <v>7.269789984</v>
      </c>
      <c r="CC163" s="155">
        <f t="shared" si="613"/>
        <v>6.629834254</v>
      </c>
      <c r="CD163" s="155">
        <f t="shared" si="613"/>
        <v>6.907137375</v>
      </c>
      <c r="CE163" s="155">
        <f t="shared" si="613"/>
        <v>4.473272199</v>
      </c>
      <c r="CF163" s="155">
        <f t="shared" si="613"/>
        <v>5.962140408</v>
      </c>
      <c r="CG163" s="155">
        <f t="shared" si="613"/>
        <v>7.369196758</v>
      </c>
      <c r="CH163" s="155">
        <f t="shared" si="613"/>
        <v>6.734006734</v>
      </c>
      <c r="CI163" s="155">
        <f t="shared" si="613"/>
        <v>8.319152959</v>
      </c>
      <c r="CJ163" s="155">
        <f t="shared" si="613"/>
        <v>9.051138935</v>
      </c>
      <c r="CK163" s="155">
        <f aca="true" t="shared" si="614" ref="CK163:CL163">SUM(AU163)/(AU$302/1000)</f>
        <v>11.28780585</v>
      </c>
      <c r="CL163" s="155">
        <f t="shared" si="614"/>
        <v>15.8459771</v>
      </c>
      <c r="CM163" s="157">
        <f aca="true" t="shared" si="615" ref="CM163:DG163">AVERAGE(BJ163:BL163)</f>
        <v>1.263148298</v>
      </c>
      <c r="CN163" s="157">
        <f t="shared" si="615"/>
        <v>1.558133548</v>
      </c>
      <c r="CO163" s="157">
        <f t="shared" si="615"/>
        <v>2.128443887</v>
      </c>
      <c r="CP163" s="157">
        <f t="shared" si="615"/>
        <v>1.515453136</v>
      </c>
      <c r="CQ163" s="157">
        <f t="shared" si="615"/>
        <v>2.164754948</v>
      </c>
      <c r="CR163" s="157">
        <f t="shared" si="615"/>
        <v>3.15593346</v>
      </c>
      <c r="CS163" s="157">
        <f t="shared" si="615"/>
        <v>3.74453678</v>
      </c>
      <c r="CT163" s="157">
        <f t="shared" si="615"/>
        <v>3.435472839</v>
      </c>
      <c r="CU163" s="157">
        <f t="shared" si="615"/>
        <v>2.24487436</v>
      </c>
      <c r="CV163" s="157">
        <f t="shared" si="615"/>
        <v>2.182564669</v>
      </c>
      <c r="CW163" s="157">
        <f t="shared" si="615"/>
        <v>2.592683243</v>
      </c>
      <c r="CX163" s="157">
        <f t="shared" si="615"/>
        <v>3.2408846</v>
      </c>
      <c r="CY163" s="157">
        <f t="shared" si="615"/>
        <v>4.194268467</v>
      </c>
      <c r="CZ163" s="157">
        <f t="shared" si="615"/>
        <v>4.631726296</v>
      </c>
      <c r="DA163" s="157">
        <f t="shared" si="615"/>
        <v>4.875042663</v>
      </c>
      <c r="DB163" s="157">
        <f t="shared" si="615"/>
        <v>5.526982542</v>
      </c>
      <c r="DC163" s="157">
        <f t="shared" si="615"/>
        <v>6.467446344</v>
      </c>
      <c r="DD163" s="157">
        <f t="shared" si="615"/>
        <v>7.09323268</v>
      </c>
      <c r="DE163" s="157">
        <f t="shared" si="615"/>
        <v>6.935587204</v>
      </c>
      <c r="DF163" s="157">
        <f t="shared" si="615"/>
        <v>6.003414609</v>
      </c>
      <c r="DG163" s="157">
        <f t="shared" si="615"/>
        <v>5.780849994</v>
      </c>
      <c r="DH163" s="157">
        <f t="shared" si="511"/>
        <v>5.780849994</v>
      </c>
      <c r="DI163" s="157">
        <f aca="true" t="shared" si="616" ref="DI163:DM163">AVERAGE(CF163:CH163)</f>
        <v>6.688447967</v>
      </c>
      <c r="DJ163" s="157">
        <f t="shared" si="616"/>
        <v>7.474118817</v>
      </c>
      <c r="DK163" s="157">
        <f t="shared" si="616"/>
        <v>8.034766209</v>
      </c>
      <c r="DL163" s="157">
        <f t="shared" si="616"/>
        <v>9.552699248</v>
      </c>
      <c r="DM163" s="157">
        <f t="shared" si="616"/>
        <v>12.06164063</v>
      </c>
      <c r="DN163" s="192" t="s">
        <v>213</v>
      </c>
      <c r="DO163" s="160">
        <v>2</v>
      </c>
      <c r="DP163" s="160">
        <v>6.833333333333333</v>
      </c>
      <c r="DQ163" s="189">
        <v>0.29268292682926833</v>
      </c>
    </row>
    <row r="164" spans="1:121" ht="13.5" customHeight="1">
      <c r="A164" s="131">
        <v>1</v>
      </c>
      <c r="B164" s="193" t="s">
        <v>214</v>
      </c>
      <c r="C164" s="216"/>
      <c r="D164" s="216"/>
      <c r="E164" s="216"/>
      <c r="F164" s="216"/>
      <c r="G164" s="216"/>
      <c r="H164" s="216"/>
      <c r="I164" s="216"/>
      <c r="J164" s="216"/>
      <c r="K164" s="216"/>
      <c r="L164" s="216"/>
      <c r="M164" s="216"/>
      <c r="N164" s="216"/>
      <c r="O164" s="216"/>
      <c r="P164" s="216"/>
      <c r="Q164" s="216"/>
      <c r="R164" s="216"/>
      <c r="S164" s="217">
        <v>2</v>
      </c>
      <c r="T164" s="218">
        <v>2</v>
      </c>
      <c r="U164" s="218">
        <v>1</v>
      </c>
      <c r="V164" s="218">
        <v>8</v>
      </c>
      <c r="W164" s="218">
        <v>14</v>
      </c>
      <c r="X164" s="218">
        <v>14</v>
      </c>
      <c r="Y164" s="218">
        <v>19</v>
      </c>
      <c r="Z164" s="220">
        <v>38</v>
      </c>
      <c r="AA164" s="220">
        <v>105</v>
      </c>
      <c r="AB164" s="218">
        <v>55</v>
      </c>
      <c r="AC164" s="218">
        <v>26</v>
      </c>
      <c r="AD164" s="219">
        <v>69</v>
      </c>
      <c r="AE164" s="218">
        <v>121</v>
      </c>
      <c r="AF164" s="219">
        <v>288</v>
      </c>
      <c r="AG164" s="222">
        <v>172</v>
      </c>
      <c r="AH164" s="223">
        <v>69</v>
      </c>
      <c r="AI164" s="185">
        <v>50</v>
      </c>
      <c r="AJ164" s="185">
        <v>74</v>
      </c>
      <c r="AK164" s="185">
        <v>78</v>
      </c>
      <c r="AL164" s="185">
        <v>59</v>
      </c>
      <c r="AM164" s="185">
        <v>50</v>
      </c>
      <c r="AN164" s="185">
        <v>20</v>
      </c>
      <c r="AO164" s="228">
        <v>64</v>
      </c>
      <c r="AP164" s="230">
        <v>38</v>
      </c>
      <c r="AQ164" s="230">
        <v>22</v>
      </c>
      <c r="AR164" s="142">
        <v>13</v>
      </c>
      <c r="AS164" s="142">
        <v>18</v>
      </c>
      <c r="AT164" s="142">
        <v>5</v>
      </c>
      <c r="AU164" s="143">
        <v>23</v>
      </c>
      <c r="AV164" s="144">
        <v>24</v>
      </c>
      <c r="AW164" s="143"/>
      <c r="AX164" s="130">
        <f t="shared" si="0"/>
        <v>10</v>
      </c>
      <c r="AY164" s="145">
        <f t="shared" si="11"/>
        <v>31.2</v>
      </c>
      <c r="AZ164" s="146">
        <f t="shared" si="12"/>
        <v>5</v>
      </c>
      <c r="BA164" s="147">
        <f t="shared" si="13"/>
        <v>64</v>
      </c>
      <c r="BB164" s="148">
        <f t="shared" si="14"/>
        <v>29</v>
      </c>
      <c r="BC164" s="149">
        <f t="shared" si="15"/>
        <v>52.31034483</v>
      </c>
      <c r="BD164" s="150">
        <f t="shared" si="16"/>
        <v>1</v>
      </c>
      <c r="BE164" s="151">
        <f t="shared" si="17"/>
        <v>288</v>
      </c>
      <c r="BF164" s="194" t="s">
        <v>214</v>
      </c>
      <c r="BG164" s="174">
        <v>104</v>
      </c>
      <c r="BH164" s="15">
        <v>114</v>
      </c>
      <c r="BI164" s="187">
        <f aca="true" t="shared" si="617" ref="BI164:CJ164">SUM(S164)/(S$303/1000)</f>
        <v>2.211044166</v>
      </c>
      <c r="BJ164" s="155">
        <f t="shared" si="617"/>
        <v>1.895734597</v>
      </c>
      <c r="BK164" s="155">
        <f t="shared" si="617"/>
        <v>0.9652509653</v>
      </c>
      <c r="BL164" s="155">
        <f t="shared" si="617"/>
        <v>7.531183808</v>
      </c>
      <c r="BM164" s="155">
        <f t="shared" si="617"/>
        <v>12.38938053</v>
      </c>
      <c r="BN164" s="155">
        <f t="shared" si="617"/>
        <v>12.48884924</v>
      </c>
      <c r="BO164" s="155">
        <f t="shared" si="617"/>
        <v>18.71921182</v>
      </c>
      <c r="BP164" s="155">
        <f t="shared" si="617"/>
        <v>35.8829084</v>
      </c>
      <c r="BQ164" s="155">
        <f t="shared" si="617"/>
        <v>98.8700565</v>
      </c>
      <c r="BR164" s="155">
        <f t="shared" si="617"/>
        <v>50.43558001</v>
      </c>
      <c r="BS164" s="155">
        <f t="shared" si="617"/>
        <v>24.77370176</v>
      </c>
      <c r="BT164" s="155">
        <f t="shared" si="617"/>
        <v>71.68831169</v>
      </c>
      <c r="BU164" s="155">
        <f t="shared" si="617"/>
        <v>103.4188034</v>
      </c>
      <c r="BV164" s="155">
        <f t="shared" si="617"/>
        <v>225.7938064</v>
      </c>
      <c r="BW164" s="155">
        <f t="shared" si="617"/>
        <v>138.3748994</v>
      </c>
      <c r="BX164" s="155">
        <f t="shared" si="617"/>
        <v>53.4676482</v>
      </c>
      <c r="BY164" s="155">
        <f t="shared" si="617"/>
        <v>44.48398577</v>
      </c>
      <c r="BZ164" s="155">
        <f t="shared" si="617"/>
        <v>58.61386139</v>
      </c>
      <c r="CA164" s="155">
        <f t="shared" si="617"/>
        <v>63.96063961</v>
      </c>
      <c r="CB164" s="155">
        <f t="shared" si="617"/>
        <v>47.65751212</v>
      </c>
      <c r="CC164" s="155">
        <f t="shared" si="617"/>
        <v>36.83241252</v>
      </c>
      <c r="CD164" s="155">
        <f t="shared" si="617"/>
        <v>15.34919417</v>
      </c>
      <c r="CE164" s="155">
        <f t="shared" si="617"/>
        <v>47.71490345</v>
      </c>
      <c r="CF164" s="155">
        <f t="shared" si="617"/>
        <v>28.32016694</v>
      </c>
      <c r="CG164" s="155">
        <f t="shared" si="617"/>
        <v>16.21223287</v>
      </c>
      <c r="CH164" s="155">
        <f t="shared" si="617"/>
        <v>9.726898616</v>
      </c>
      <c r="CI164" s="155">
        <f t="shared" si="617"/>
        <v>13.61315939</v>
      </c>
      <c r="CJ164" s="155">
        <f t="shared" si="617"/>
        <v>3.77130789</v>
      </c>
      <c r="CK164" s="155">
        <f aca="true" t="shared" si="618" ref="CK164:CL164">SUM(AU164)/(AU$302/1000)</f>
        <v>15.27173733</v>
      </c>
      <c r="CL164" s="155">
        <f t="shared" si="618"/>
        <v>19.01517252</v>
      </c>
      <c r="CM164" s="157">
        <f aca="true" t="shared" si="619" ref="CM164:DG164">AVERAGE(BJ164:BL164)</f>
        <v>3.464056457</v>
      </c>
      <c r="CN164" s="157">
        <f t="shared" si="619"/>
        <v>6.961938435</v>
      </c>
      <c r="CO164" s="157">
        <f t="shared" si="619"/>
        <v>10.80313786</v>
      </c>
      <c r="CP164" s="157">
        <f t="shared" si="619"/>
        <v>14.53248053</v>
      </c>
      <c r="CQ164" s="157">
        <f t="shared" si="619"/>
        <v>22.36365649</v>
      </c>
      <c r="CR164" s="157">
        <f t="shared" si="619"/>
        <v>51.15739224</v>
      </c>
      <c r="CS164" s="157">
        <f t="shared" si="619"/>
        <v>61.72951497</v>
      </c>
      <c r="CT164" s="157">
        <f t="shared" si="619"/>
        <v>58.02644609</v>
      </c>
      <c r="CU164" s="157">
        <f t="shared" si="619"/>
        <v>48.96586449</v>
      </c>
      <c r="CV164" s="157">
        <f t="shared" si="619"/>
        <v>66.62693896</v>
      </c>
      <c r="CW164" s="157">
        <f t="shared" si="619"/>
        <v>133.6336405</v>
      </c>
      <c r="CX164" s="157">
        <f t="shared" si="619"/>
        <v>155.8625031</v>
      </c>
      <c r="CY164" s="157">
        <f t="shared" si="619"/>
        <v>139.212118</v>
      </c>
      <c r="CZ164" s="157">
        <f t="shared" si="619"/>
        <v>78.77551113</v>
      </c>
      <c r="DA164" s="157">
        <f t="shared" si="619"/>
        <v>52.18849845</v>
      </c>
      <c r="DB164" s="157">
        <f t="shared" si="619"/>
        <v>55.68616225</v>
      </c>
      <c r="DC164" s="157">
        <f t="shared" si="619"/>
        <v>56.74400437</v>
      </c>
      <c r="DD164" s="157">
        <f t="shared" si="619"/>
        <v>49.48352142</v>
      </c>
      <c r="DE164" s="157">
        <f t="shared" si="619"/>
        <v>33.27970627</v>
      </c>
      <c r="DF164" s="157">
        <f t="shared" si="619"/>
        <v>33.29883671</v>
      </c>
      <c r="DG164" s="157">
        <f t="shared" si="619"/>
        <v>30.46142152</v>
      </c>
      <c r="DH164" s="157">
        <f t="shared" si="511"/>
        <v>30.46142152</v>
      </c>
      <c r="DI164" s="157">
        <f aca="true" t="shared" si="620" ref="DI164:DM164">AVERAGE(CF164:CH164)</f>
        <v>18.08643281</v>
      </c>
      <c r="DJ164" s="157">
        <f t="shared" si="620"/>
        <v>13.18409696</v>
      </c>
      <c r="DK164" s="157">
        <f t="shared" si="620"/>
        <v>9.037121964</v>
      </c>
      <c r="DL164" s="157">
        <f t="shared" si="620"/>
        <v>10.88540153</v>
      </c>
      <c r="DM164" s="157">
        <f t="shared" si="620"/>
        <v>12.68607258</v>
      </c>
      <c r="DN164" s="195" t="s">
        <v>214</v>
      </c>
      <c r="DO164" s="160">
        <v>6.833333333333333</v>
      </c>
      <c r="DP164" s="160">
        <v>83.66666666666667</v>
      </c>
      <c r="DQ164" s="189">
        <v>0.08167330677290836</v>
      </c>
    </row>
    <row r="165" spans="1:122" ht="13.5" customHeight="1">
      <c r="A165" s="131">
        <v>1</v>
      </c>
      <c r="B165" s="190" t="s">
        <v>215</v>
      </c>
      <c r="C165" s="216"/>
      <c r="D165" s="216"/>
      <c r="E165" s="216"/>
      <c r="F165" s="216"/>
      <c r="G165" s="216"/>
      <c r="H165" s="216"/>
      <c r="I165" s="216"/>
      <c r="J165" s="216"/>
      <c r="K165" s="216"/>
      <c r="L165" s="216"/>
      <c r="M165" s="216"/>
      <c r="N165" s="216"/>
      <c r="O165" s="216"/>
      <c r="P165" s="216"/>
      <c r="Q165" s="216"/>
      <c r="R165" s="216"/>
      <c r="S165" s="217"/>
      <c r="T165" s="218"/>
      <c r="U165" s="218">
        <v>1</v>
      </c>
      <c r="V165" s="218"/>
      <c r="W165" s="218">
        <v>1</v>
      </c>
      <c r="X165" s="218">
        <v>1</v>
      </c>
      <c r="Y165" s="218"/>
      <c r="Z165" s="220">
        <v>1</v>
      </c>
      <c r="AA165" s="220">
        <v>2</v>
      </c>
      <c r="AB165" s="218"/>
      <c r="AC165" s="218">
        <v>1</v>
      </c>
      <c r="AD165" s="219"/>
      <c r="AE165" s="218">
        <v>2</v>
      </c>
      <c r="AF165" s="219">
        <v>1</v>
      </c>
      <c r="AG165" s="278">
        <v>0</v>
      </c>
      <c r="AH165" s="223">
        <v>2</v>
      </c>
      <c r="AI165" s="185" t="s">
        <v>49</v>
      </c>
      <c r="AJ165" s="185">
        <v>3</v>
      </c>
      <c r="AK165" s="185">
        <v>2</v>
      </c>
      <c r="AL165" s="185">
        <v>0</v>
      </c>
      <c r="AM165" s="185">
        <v>1</v>
      </c>
      <c r="AN165" s="185">
        <v>0</v>
      </c>
      <c r="AO165" s="185">
        <v>1</v>
      </c>
      <c r="AP165" s="225">
        <v>1</v>
      </c>
      <c r="AQ165" s="230">
        <v>0</v>
      </c>
      <c r="AR165" s="142"/>
      <c r="AS165" s="142"/>
      <c r="AT165" s="142">
        <v>0</v>
      </c>
      <c r="AU165" s="143">
        <v>0</v>
      </c>
      <c r="AV165" s="144">
        <v>1</v>
      </c>
      <c r="AW165" s="143"/>
      <c r="AX165" s="130">
        <f t="shared" si="0"/>
        <v>3</v>
      </c>
      <c r="AY165" s="145">
        <f t="shared" si="11"/>
        <v>0.375</v>
      </c>
      <c r="AZ165" s="146">
        <f t="shared" si="12"/>
        <v>0</v>
      </c>
      <c r="BA165" s="147">
        <f t="shared" si="13"/>
        <v>1</v>
      </c>
      <c r="BB165" s="148">
        <f t="shared" si="14"/>
        <v>14</v>
      </c>
      <c r="BC165" s="149">
        <f t="shared" si="15"/>
        <v>1</v>
      </c>
      <c r="BD165" s="150">
        <f t="shared" si="16"/>
        <v>0</v>
      </c>
      <c r="BE165" s="151">
        <f t="shared" si="17"/>
        <v>3</v>
      </c>
      <c r="BF165" s="191" t="s">
        <v>215</v>
      </c>
      <c r="BG165" s="174">
        <v>197</v>
      </c>
      <c r="BH165" s="15" t="str">
        <f>AI165</f>
        <v>CP</v>
      </c>
      <c r="BI165" s="187">
        <v>0</v>
      </c>
      <c r="BJ165" s="155">
        <v>0</v>
      </c>
      <c r="BK165" s="155">
        <v>0.9652509652509652</v>
      </c>
      <c r="BL165" s="155">
        <v>0</v>
      </c>
      <c r="BM165" s="155">
        <v>0.8849557522123894</v>
      </c>
      <c r="BN165" s="155">
        <v>0.8920606601248885</v>
      </c>
      <c r="BO165" s="155">
        <v>0</v>
      </c>
      <c r="BP165" s="155">
        <v>0.9442870632672333</v>
      </c>
      <c r="BQ165" s="155">
        <v>1.8832391713747645</v>
      </c>
      <c r="BR165" s="155">
        <v>0</v>
      </c>
      <c r="BS165" s="155">
        <v>0.9528346831824678</v>
      </c>
      <c r="BT165" s="155">
        <v>0</v>
      </c>
      <c r="BU165" s="155">
        <v>1.7094017094017095</v>
      </c>
      <c r="BV165" s="155">
        <v>0.7840062720501764</v>
      </c>
      <c r="BW165" s="155">
        <v>0</v>
      </c>
      <c r="BX165" s="155">
        <v>1.5497869043006587</v>
      </c>
      <c r="BY165" s="155">
        <v>0</v>
      </c>
      <c r="BZ165" s="155">
        <v>2.376237623762376</v>
      </c>
      <c r="CA165" s="155">
        <v>1.6400164001640016</v>
      </c>
      <c r="CB165" s="155">
        <v>0</v>
      </c>
      <c r="CC165" s="155">
        <v>0.7366482504604052</v>
      </c>
      <c r="CD165" s="155">
        <v>0</v>
      </c>
      <c r="CE165" s="155">
        <v>0</v>
      </c>
      <c r="CF165" s="155">
        <v>0</v>
      </c>
      <c r="CG165" s="155">
        <f aca="true" t="shared" si="621" ref="CG165:CJ165">SUM(AQ165)/(AQ$303/1000)</f>
        <v>0</v>
      </c>
      <c r="CH165" s="155">
        <f t="shared" si="621"/>
        <v>0</v>
      </c>
      <c r="CI165" s="155">
        <f t="shared" si="621"/>
        <v>0</v>
      </c>
      <c r="CJ165" s="155">
        <f t="shared" si="621"/>
        <v>0</v>
      </c>
      <c r="CK165" s="155">
        <f aca="true" t="shared" si="622" ref="CK165:CL165">SUM(AU165)/(AU$302/1000)</f>
        <v>0</v>
      </c>
      <c r="CL165" s="155">
        <f t="shared" si="622"/>
        <v>0.7922988551</v>
      </c>
      <c r="CM165" s="157">
        <v>0.32175032175032175</v>
      </c>
      <c r="CN165" s="157">
        <v>0.6167355724877849</v>
      </c>
      <c r="CO165" s="157">
        <v>0.5923388041124259</v>
      </c>
      <c r="CP165" s="157">
        <v>0.5923388041124259</v>
      </c>
      <c r="CQ165" s="157">
        <v>0.6121159077973739</v>
      </c>
      <c r="CR165" s="157">
        <v>0.942508744880666</v>
      </c>
      <c r="CS165" s="157">
        <v>0.942508744880666</v>
      </c>
      <c r="CT165" s="157">
        <v>0.9453579515190774</v>
      </c>
      <c r="CU165" s="157">
        <v>0.3176115610608226</v>
      </c>
      <c r="CV165" s="157">
        <v>0.8874121308613924</v>
      </c>
      <c r="CW165" s="157">
        <v>0.8311359938172953</v>
      </c>
      <c r="CX165" s="157">
        <v>0.8311359938172953</v>
      </c>
      <c r="CY165" s="157">
        <v>0.7779310587836118</v>
      </c>
      <c r="CZ165" s="157">
        <v>0.5165956347668862</v>
      </c>
      <c r="DA165" s="157">
        <v>1.3086748426876784</v>
      </c>
      <c r="DB165" s="157">
        <v>1.3387513413087924</v>
      </c>
      <c r="DC165" s="157">
        <v>1.3387513413087924</v>
      </c>
      <c r="DD165" s="157">
        <v>0.7922215502081356</v>
      </c>
      <c r="DE165" s="157">
        <v>0.24554941682013506</v>
      </c>
      <c r="DF165" s="157">
        <v>0.24554941682013506</v>
      </c>
      <c r="DG165" s="157">
        <v>0.24554941682013506</v>
      </c>
      <c r="DH165" s="157">
        <v>0.24554941682013506</v>
      </c>
      <c r="DI165" s="157">
        <f aca="true" t="shared" si="623" ref="DI165:DM165">AVERAGE(CF165:CH165)</f>
        <v>0</v>
      </c>
      <c r="DJ165" s="157">
        <f t="shared" si="623"/>
        <v>0</v>
      </c>
      <c r="DK165" s="157">
        <f t="shared" si="623"/>
        <v>0</v>
      </c>
      <c r="DL165" s="157">
        <f t="shared" si="623"/>
        <v>0</v>
      </c>
      <c r="DM165" s="157">
        <f t="shared" si="623"/>
        <v>0.2640996184</v>
      </c>
      <c r="DN165" s="192" t="s">
        <v>215</v>
      </c>
      <c r="DO165" s="160">
        <v>1</v>
      </c>
      <c r="DP165" s="160">
        <v>2.3333333333333335</v>
      </c>
      <c r="DQ165" s="161">
        <v>0.42857142857142855</v>
      </c>
      <c r="DR165" s="253"/>
    </row>
    <row r="166" spans="1:121" ht="13.5" customHeight="1">
      <c r="A166" s="131">
        <v>1</v>
      </c>
      <c r="B166" s="193" t="s">
        <v>216</v>
      </c>
      <c r="C166" s="216">
        <v>24</v>
      </c>
      <c r="D166" s="216">
        <v>26</v>
      </c>
      <c r="E166" s="216">
        <v>30</v>
      </c>
      <c r="F166" s="216">
        <v>57</v>
      </c>
      <c r="G166" s="216">
        <v>45</v>
      </c>
      <c r="H166" s="216">
        <v>42</v>
      </c>
      <c r="I166" s="216">
        <v>25</v>
      </c>
      <c r="J166" s="216">
        <v>38</v>
      </c>
      <c r="K166" s="216">
        <v>41</v>
      </c>
      <c r="L166" s="216">
        <v>55</v>
      </c>
      <c r="M166" s="216">
        <v>59</v>
      </c>
      <c r="N166" s="216">
        <v>83</v>
      </c>
      <c r="O166" s="216">
        <v>84</v>
      </c>
      <c r="P166" s="216">
        <v>70</v>
      </c>
      <c r="Q166" s="216">
        <v>104</v>
      </c>
      <c r="R166" s="216">
        <v>100</v>
      </c>
      <c r="S166" s="217">
        <v>413</v>
      </c>
      <c r="T166" s="218">
        <v>428</v>
      </c>
      <c r="U166" s="218">
        <v>423</v>
      </c>
      <c r="V166" s="218">
        <v>491</v>
      </c>
      <c r="W166" s="218">
        <v>514</v>
      </c>
      <c r="X166" s="218">
        <v>441</v>
      </c>
      <c r="Y166" s="218">
        <v>463</v>
      </c>
      <c r="Z166" s="220">
        <v>596</v>
      </c>
      <c r="AA166" s="220">
        <v>559</v>
      </c>
      <c r="AB166" s="218">
        <v>661</v>
      </c>
      <c r="AC166" s="218">
        <v>601</v>
      </c>
      <c r="AD166" s="219">
        <v>510</v>
      </c>
      <c r="AE166" s="218">
        <v>551</v>
      </c>
      <c r="AF166" s="219">
        <v>797</v>
      </c>
      <c r="AG166" s="278">
        <v>642</v>
      </c>
      <c r="AH166" s="223">
        <v>679</v>
      </c>
      <c r="AI166" s="185">
        <v>592</v>
      </c>
      <c r="AJ166" s="185">
        <v>719</v>
      </c>
      <c r="AK166" s="185">
        <v>644</v>
      </c>
      <c r="AL166" s="228">
        <v>609</v>
      </c>
      <c r="AM166" s="228">
        <v>681</v>
      </c>
      <c r="AN166" s="228">
        <v>668</v>
      </c>
      <c r="AO166" s="228">
        <v>855</v>
      </c>
      <c r="AP166" s="230">
        <v>891</v>
      </c>
      <c r="AQ166" s="225">
        <v>779</v>
      </c>
      <c r="AR166" s="142">
        <v>880</v>
      </c>
      <c r="AS166" s="142">
        <v>787</v>
      </c>
      <c r="AT166" s="142">
        <v>810</v>
      </c>
      <c r="AU166" s="143">
        <v>755</v>
      </c>
      <c r="AV166" s="144">
        <v>735</v>
      </c>
      <c r="AW166" s="143"/>
      <c r="AX166" s="130">
        <f t="shared" si="0"/>
        <v>10</v>
      </c>
      <c r="AY166" s="145">
        <f t="shared" si="11"/>
        <v>771.5</v>
      </c>
      <c r="AZ166" s="146">
        <f t="shared" si="12"/>
        <v>609</v>
      </c>
      <c r="BA166" s="147">
        <f t="shared" si="13"/>
        <v>891</v>
      </c>
      <c r="BB166" s="148">
        <f t="shared" si="14"/>
        <v>45</v>
      </c>
      <c r="BC166" s="149">
        <f t="shared" si="15"/>
        <v>429.3777778</v>
      </c>
      <c r="BD166" s="150">
        <f t="shared" si="16"/>
        <v>24</v>
      </c>
      <c r="BE166" s="151">
        <f t="shared" si="17"/>
        <v>891</v>
      </c>
      <c r="BF166" s="194" t="s">
        <v>216</v>
      </c>
      <c r="BG166" s="174">
        <v>46</v>
      </c>
      <c r="BH166" s="15">
        <v>43</v>
      </c>
      <c r="BI166" s="187">
        <v>456.5806201978885</v>
      </c>
      <c r="BJ166" s="155">
        <v>405.68720379146924</v>
      </c>
      <c r="BK166" s="155">
        <v>408.3011583011583</v>
      </c>
      <c r="BL166" s="155">
        <v>462.22640621322665</v>
      </c>
      <c r="BM166" s="155">
        <v>454.86725663716817</v>
      </c>
      <c r="BN166" s="155">
        <v>393.3987511150758</v>
      </c>
      <c r="BO166" s="155">
        <v>456.15763546798036</v>
      </c>
      <c r="BP166" s="155">
        <v>562.795089707271</v>
      </c>
      <c r="BQ166" s="155">
        <v>526.3653483992467</v>
      </c>
      <c r="BR166" s="155">
        <v>606.1439706556625</v>
      </c>
      <c r="BS166" s="155">
        <v>572.6536445926631</v>
      </c>
      <c r="BT166" s="155">
        <v>529.8701298701299</v>
      </c>
      <c r="BU166" s="155">
        <v>470.94017094017096</v>
      </c>
      <c r="BV166" s="155">
        <v>624.8529988239906</v>
      </c>
      <c r="BW166" s="155">
        <v>516.4923572003217</v>
      </c>
      <c r="BX166" s="155">
        <v>526.1526540100737</v>
      </c>
      <c r="BY166" s="155">
        <v>526.6903914590747</v>
      </c>
      <c r="BZ166" s="155">
        <v>569.5049504950496</v>
      </c>
      <c r="CA166" s="155">
        <v>528.0852808528085</v>
      </c>
      <c r="CB166" s="155">
        <v>491.92245557350566</v>
      </c>
      <c r="CC166" s="155">
        <v>501.65745856353595</v>
      </c>
      <c r="CD166" s="155">
        <v>512.6630851880277</v>
      </c>
      <c r="CE166" s="155">
        <v>512.6630851880277</v>
      </c>
      <c r="CF166" s="155">
        <v>512.6630851880277</v>
      </c>
      <c r="CG166" s="155">
        <f aca="true" t="shared" si="624" ref="CG166:CJ166">SUM(AQ166)/(AQ$303/1000)</f>
        <v>574.0604274</v>
      </c>
      <c r="CH166" s="155">
        <f t="shared" si="624"/>
        <v>658.436214</v>
      </c>
      <c r="CI166" s="155">
        <f t="shared" si="624"/>
        <v>595.1975799</v>
      </c>
      <c r="CJ166" s="155">
        <f t="shared" si="624"/>
        <v>610.9518781</v>
      </c>
      <c r="CK166" s="155">
        <f aca="true" t="shared" si="625" ref="CK166:CL166">SUM(AU166)/(AU$302/1000)</f>
        <v>501.3113774</v>
      </c>
      <c r="CL166" s="155">
        <f t="shared" si="625"/>
        <v>582.3396585</v>
      </c>
      <c r="CM166" s="157">
        <v>425.40492276861806</v>
      </c>
      <c r="CN166" s="157">
        <v>441.7982737171844</v>
      </c>
      <c r="CO166" s="157">
        <v>436.8308046551569</v>
      </c>
      <c r="CP166" s="157">
        <v>434.80788107340805</v>
      </c>
      <c r="CQ166" s="157">
        <v>470.78382543010906</v>
      </c>
      <c r="CR166" s="157">
        <v>515.1060245248327</v>
      </c>
      <c r="CS166" s="157">
        <v>565.1014695873934</v>
      </c>
      <c r="CT166" s="157">
        <v>568.3876545491908</v>
      </c>
      <c r="CU166" s="157">
        <v>569.5559150394852</v>
      </c>
      <c r="CV166" s="157">
        <v>524.487981800988</v>
      </c>
      <c r="CW166" s="157">
        <v>541.8877665447638</v>
      </c>
      <c r="CX166" s="157">
        <v>537.4285089881611</v>
      </c>
      <c r="CY166" s="157">
        <v>555.832670011462</v>
      </c>
      <c r="CZ166" s="157">
        <v>523.1118008898234</v>
      </c>
      <c r="DA166" s="157">
        <v>540.7826653213993</v>
      </c>
      <c r="DB166" s="157">
        <v>541.4268742689775</v>
      </c>
      <c r="DC166" s="157">
        <v>529.8375623071213</v>
      </c>
      <c r="DD166" s="157">
        <v>507.2217316632834</v>
      </c>
      <c r="DE166" s="157">
        <v>502.08099977502314</v>
      </c>
      <c r="DF166" s="157">
        <v>502.08099977502314</v>
      </c>
      <c r="DG166" s="157">
        <v>502.08099977502314</v>
      </c>
      <c r="DH166" s="157">
        <v>502.08099977502314</v>
      </c>
      <c r="DI166" s="157">
        <f aca="true" t="shared" si="626" ref="DI166:DM166">AVERAGE(CF166:CH166)</f>
        <v>581.7199089</v>
      </c>
      <c r="DJ166" s="157">
        <f t="shared" si="626"/>
        <v>609.2314071</v>
      </c>
      <c r="DK166" s="157">
        <f t="shared" si="626"/>
        <v>621.5285573</v>
      </c>
      <c r="DL166" s="157">
        <f t="shared" si="626"/>
        <v>569.1536118</v>
      </c>
      <c r="DM166" s="157">
        <f t="shared" si="626"/>
        <v>564.867638</v>
      </c>
      <c r="DN166" s="195" t="s">
        <v>216</v>
      </c>
      <c r="DO166" s="160">
        <v>451.6666666666667</v>
      </c>
      <c r="DP166" s="160">
        <v>647.5</v>
      </c>
      <c r="DQ166" s="161">
        <v>0.6975546975546976</v>
      </c>
    </row>
    <row r="167" spans="1:121" ht="13.5" customHeight="1">
      <c r="A167" s="131">
        <v>1</v>
      </c>
      <c r="B167" s="181" t="s">
        <v>217</v>
      </c>
      <c r="C167" s="216"/>
      <c r="D167" s="216"/>
      <c r="E167" s="216"/>
      <c r="F167" s="216"/>
      <c r="G167" s="216"/>
      <c r="H167" s="216"/>
      <c r="I167" s="216"/>
      <c r="J167" s="216"/>
      <c r="K167" s="216"/>
      <c r="L167" s="216"/>
      <c r="M167" s="216">
        <v>1</v>
      </c>
      <c r="N167" s="216"/>
      <c r="O167" s="216"/>
      <c r="P167" s="216"/>
      <c r="Q167" s="216"/>
      <c r="R167" s="216"/>
      <c r="S167" s="217">
        <v>1</v>
      </c>
      <c r="T167" s="218"/>
      <c r="U167" s="218">
        <v>1</v>
      </c>
      <c r="V167" s="218"/>
      <c r="W167" s="218">
        <v>1</v>
      </c>
      <c r="X167" s="218"/>
      <c r="Y167" s="218">
        <v>1</v>
      </c>
      <c r="Z167" s="220">
        <v>2</v>
      </c>
      <c r="AA167" s="218"/>
      <c r="AB167" s="218"/>
      <c r="AC167" s="218"/>
      <c r="AD167" s="219">
        <v>3</v>
      </c>
      <c r="AE167" s="218">
        <v>2</v>
      </c>
      <c r="AF167" s="219">
        <v>5</v>
      </c>
      <c r="AG167" s="278">
        <v>1</v>
      </c>
      <c r="AH167" s="225">
        <v>0</v>
      </c>
      <c r="AI167" s="225">
        <v>0</v>
      </c>
      <c r="AJ167" s="225">
        <v>0</v>
      </c>
      <c r="AK167" s="225">
        <v>0</v>
      </c>
      <c r="AL167" s="225">
        <v>0</v>
      </c>
      <c r="AM167" s="225">
        <v>0</v>
      </c>
      <c r="AN167" s="228">
        <v>1</v>
      </c>
      <c r="AO167" s="185">
        <v>1</v>
      </c>
      <c r="AP167" s="225">
        <v>0</v>
      </c>
      <c r="AQ167" s="225">
        <v>0</v>
      </c>
      <c r="AR167" s="142"/>
      <c r="AS167" s="142"/>
      <c r="AT167" s="142">
        <v>0</v>
      </c>
      <c r="AU167" s="143">
        <v>0</v>
      </c>
      <c r="AV167" s="144">
        <v>0</v>
      </c>
      <c r="AW167" s="143"/>
      <c r="AX167" s="130">
        <f t="shared" si="0"/>
        <v>2</v>
      </c>
      <c r="AY167" s="145">
        <f t="shared" si="11"/>
        <v>0.25</v>
      </c>
      <c r="AZ167" s="146">
        <f t="shared" si="12"/>
        <v>0</v>
      </c>
      <c r="BA167" s="147">
        <f t="shared" si="13"/>
        <v>1</v>
      </c>
      <c r="BB167" s="148">
        <f t="shared" si="14"/>
        <v>12</v>
      </c>
      <c r="BC167" s="149">
        <f t="shared" si="15"/>
        <v>0.9090909091</v>
      </c>
      <c r="BD167" s="150">
        <f t="shared" si="16"/>
        <v>0</v>
      </c>
      <c r="BE167" s="151">
        <f t="shared" si="17"/>
        <v>5</v>
      </c>
      <c r="BF167" s="186" t="s">
        <v>217</v>
      </c>
      <c r="BG167" s="174">
        <v>188</v>
      </c>
      <c r="BH167" s="15">
        <v>201</v>
      </c>
      <c r="BI167" s="187">
        <v>1.105522082803604</v>
      </c>
      <c r="BJ167" s="155">
        <v>0</v>
      </c>
      <c r="BK167" s="155">
        <v>0.9652509652509652</v>
      </c>
      <c r="BL167" s="155">
        <v>0</v>
      </c>
      <c r="BM167" s="155">
        <v>0.8849557522123894</v>
      </c>
      <c r="BN167" s="155">
        <v>0</v>
      </c>
      <c r="BO167" s="155">
        <v>0.9852216748768474</v>
      </c>
      <c r="BP167" s="155">
        <v>1.8885741265344667</v>
      </c>
      <c r="BQ167" s="155">
        <v>0</v>
      </c>
      <c r="BR167" s="155">
        <v>0</v>
      </c>
      <c r="BS167" s="155">
        <v>0</v>
      </c>
      <c r="BT167" s="155">
        <v>3.116883116883117</v>
      </c>
      <c r="BU167" s="155">
        <v>1.7094017094017095</v>
      </c>
      <c r="BV167" s="155">
        <v>3.920031360250882</v>
      </c>
      <c r="BW167" s="155">
        <v>0.8045052292839903</v>
      </c>
      <c r="BX167" s="155">
        <v>0</v>
      </c>
      <c r="BY167" s="155">
        <v>0</v>
      </c>
      <c r="BZ167" s="155">
        <v>0</v>
      </c>
      <c r="CA167" s="155">
        <v>0</v>
      </c>
      <c r="CB167" s="155">
        <v>0</v>
      </c>
      <c r="CC167" s="155">
        <v>0</v>
      </c>
      <c r="CD167" s="155">
        <v>0.7674597083653109</v>
      </c>
      <c r="CE167" s="155">
        <v>0.7674597083653109</v>
      </c>
      <c r="CF167" s="155">
        <v>0.7674597083653109</v>
      </c>
      <c r="CG167" s="155">
        <f aca="true" t="shared" si="627" ref="CG167:CJ167">SUM(AQ167)/(AQ$303/1000)</f>
        <v>0</v>
      </c>
      <c r="CH167" s="155">
        <f t="shared" si="627"/>
        <v>0</v>
      </c>
      <c r="CI167" s="155">
        <f t="shared" si="627"/>
        <v>0</v>
      </c>
      <c r="CJ167" s="155">
        <f t="shared" si="627"/>
        <v>0</v>
      </c>
      <c r="CK167" s="155">
        <f aca="true" t="shared" si="628" ref="CK167:CL167">SUM(AU167)/(AU$302/1000)</f>
        <v>0</v>
      </c>
      <c r="CL167" s="155">
        <f t="shared" si="628"/>
        <v>0</v>
      </c>
      <c r="CM167" s="157">
        <v>0.32175032175032175</v>
      </c>
      <c r="CN167" s="157">
        <v>0.6167355724877849</v>
      </c>
      <c r="CO167" s="157">
        <v>0.2949852507374631</v>
      </c>
      <c r="CP167" s="157">
        <v>0.6233924756964123</v>
      </c>
      <c r="CQ167" s="157">
        <v>0.9579319338037714</v>
      </c>
      <c r="CR167" s="157">
        <v>0.9579319338037714</v>
      </c>
      <c r="CS167" s="157">
        <v>0.6295247088448223</v>
      </c>
      <c r="CT167" s="157">
        <v>0</v>
      </c>
      <c r="CU167" s="157">
        <v>1.038961038961039</v>
      </c>
      <c r="CV167" s="157">
        <v>1.6087616087616088</v>
      </c>
      <c r="CW167" s="157">
        <v>2.915438728845236</v>
      </c>
      <c r="CX167" s="157">
        <v>2.144646099645527</v>
      </c>
      <c r="CY167" s="157">
        <v>1.5748455298449573</v>
      </c>
      <c r="CZ167" s="157">
        <v>0.2681684097613301</v>
      </c>
      <c r="DA167" s="157">
        <v>0</v>
      </c>
      <c r="DB167" s="157">
        <v>0</v>
      </c>
      <c r="DC167" s="157">
        <v>0</v>
      </c>
      <c r="DD167" s="157">
        <v>0</v>
      </c>
      <c r="DE167" s="157">
        <v>0.25581990278843697</v>
      </c>
      <c r="DF167" s="157">
        <v>0.25581990278843697</v>
      </c>
      <c r="DG167" s="157">
        <v>0.25581990278843697</v>
      </c>
      <c r="DH167" s="157">
        <v>0.25581990278843697</v>
      </c>
      <c r="DI167" s="157">
        <f aca="true" t="shared" si="629" ref="DI167:DM167">AVERAGE(CF167:CH167)</f>
        <v>0.2558199028</v>
      </c>
      <c r="DJ167" s="157">
        <f t="shared" si="629"/>
        <v>0</v>
      </c>
      <c r="DK167" s="157">
        <f t="shared" si="629"/>
        <v>0</v>
      </c>
      <c r="DL167" s="157">
        <f t="shared" si="629"/>
        <v>0</v>
      </c>
      <c r="DM167" s="157">
        <f t="shared" si="629"/>
        <v>0</v>
      </c>
      <c r="DN167" s="188" t="s">
        <v>217</v>
      </c>
      <c r="DO167" s="23"/>
      <c r="DP167" s="23"/>
      <c r="DQ167" s="24"/>
    </row>
    <row r="168" spans="1:121" ht="13.5" customHeight="1">
      <c r="A168" s="131">
        <v>1</v>
      </c>
      <c r="B168" s="193" t="s">
        <v>218</v>
      </c>
      <c r="C168" s="216" t="s">
        <v>49</v>
      </c>
      <c r="D168" s="216">
        <v>1</v>
      </c>
      <c r="E168" s="216"/>
      <c r="F168" s="216">
        <v>4</v>
      </c>
      <c r="G168" s="216"/>
      <c r="H168" s="216"/>
      <c r="I168" s="216"/>
      <c r="J168" s="216"/>
      <c r="K168" s="216"/>
      <c r="L168" s="216">
        <v>1</v>
      </c>
      <c r="M168" s="216">
        <v>1</v>
      </c>
      <c r="N168" s="216">
        <v>6</v>
      </c>
      <c r="O168" s="216">
        <v>8</v>
      </c>
      <c r="P168" s="216">
        <v>7</v>
      </c>
      <c r="Q168" s="216">
        <v>7</v>
      </c>
      <c r="R168" s="216">
        <v>14</v>
      </c>
      <c r="S168" s="217">
        <v>22</v>
      </c>
      <c r="T168" s="218">
        <v>32</v>
      </c>
      <c r="U168" s="218">
        <v>33</v>
      </c>
      <c r="V168" s="218">
        <v>32</v>
      </c>
      <c r="W168" s="218">
        <v>24</v>
      </c>
      <c r="X168" s="218">
        <v>22</v>
      </c>
      <c r="Y168" s="218">
        <v>39</v>
      </c>
      <c r="Z168" s="220">
        <v>24</v>
      </c>
      <c r="AA168" s="220">
        <v>20</v>
      </c>
      <c r="AB168" s="218">
        <v>31</v>
      </c>
      <c r="AC168" s="218">
        <v>25</v>
      </c>
      <c r="AD168" s="219">
        <v>7</v>
      </c>
      <c r="AE168" s="218">
        <v>17</v>
      </c>
      <c r="AF168" s="219">
        <v>26</v>
      </c>
      <c r="AG168" s="278">
        <v>22</v>
      </c>
      <c r="AH168" s="223">
        <v>25</v>
      </c>
      <c r="AI168" s="185">
        <v>16</v>
      </c>
      <c r="AJ168" s="185">
        <v>30</v>
      </c>
      <c r="AK168" s="185">
        <v>23</v>
      </c>
      <c r="AL168" s="185">
        <v>24</v>
      </c>
      <c r="AM168" s="185">
        <v>34</v>
      </c>
      <c r="AN168" s="185">
        <v>21</v>
      </c>
      <c r="AO168" s="228">
        <v>35</v>
      </c>
      <c r="AP168" s="230">
        <v>34</v>
      </c>
      <c r="AQ168" s="225">
        <v>24</v>
      </c>
      <c r="AR168" s="142">
        <v>44</v>
      </c>
      <c r="AS168" s="142">
        <v>27</v>
      </c>
      <c r="AT168" s="142">
        <v>32</v>
      </c>
      <c r="AU168" s="143">
        <v>33</v>
      </c>
      <c r="AV168" s="144">
        <v>38</v>
      </c>
      <c r="AW168" s="143"/>
      <c r="AX168" s="130">
        <f t="shared" si="0"/>
        <v>10</v>
      </c>
      <c r="AY168" s="145">
        <f t="shared" si="11"/>
        <v>30.8</v>
      </c>
      <c r="AZ168" s="146">
        <f t="shared" si="12"/>
        <v>21</v>
      </c>
      <c r="BA168" s="147">
        <f t="shared" si="13"/>
        <v>44</v>
      </c>
      <c r="BB168" s="148">
        <f t="shared" si="14"/>
        <v>38</v>
      </c>
      <c r="BC168" s="149">
        <f t="shared" si="15"/>
        <v>21.76315789</v>
      </c>
      <c r="BD168" s="150">
        <f t="shared" si="16"/>
        <v>1</v>
      </c>
      <c r="BE168" s="151">
        <f t="shared" si="17"/>
        <v>44</v>
      </c>
      <c r="BF168" s="194" t="s">
        <v>218</v>
      </c>
      <c r="BG168" s="174">
        <v>135</v>
      </c>
      <c r="BH168" s="15">
        <v>133</v>
      </c>
      <c r="BI168" s="187">
        <v>24.32148582167929</v>
      </c>
      <c r="BJ168" s="155">
        <v>30.33175355450237</v>
      </c>
      <c r="BK168" s="155">
        <v>31.853281853281853</v>
      </c>
      <c r="BL168" s="155">
        <v>30.124735231819255</v>
      </c>
      <c r="BM168" s="155">
        <v>21.238938053097346</v>
      </c>
      <c r="BN168" s="155">
        <v>19.625334522747547</v>
      </c>
      <c r="BO168" s="155">
        <v>38.423645320197046</v>
      </c>
      <c r="BP168" s="155">
        <v>22.6628895184136</v>
      </c>
      <c r="BQ168" s="155">
        <v>18.832391713747644</v>
      </c>
      <c r="BR168" s="155">
        <v>28.427326914259513</v>
      </c>
      <c r="BS168" s="155">
        <v>23.820867079561694</v>
      </c>
      <c r="BT168" s="155">
        <v>7.2727272727272725</v>
      </c>
      <c r="BU168" s="155">
        <v>14.529914529914532</v>
      </c>
      <c r="BV168" s="155">
        <v>20.384163073304585</v>
      </c>
      <c r="BW168" s="155">
        <v>17.699115044247787</v>
      </c>
      <c r="BX168" s="155">
        <v>19.372336303758235</v>
      </c>
      <c r="BY168" s="155">
        <v>14.234875444839856</v>
      </c>
      <c r="BZ168" s="155">
        <v>23.762376237623762</v>
      </c>
      <c r="CA168" s="155">
        <v>18.86018860188602</v>
      </c>
      <c r="CB168" s="155">
        <v>19.38610662358643</v>
      </c>
      <c r="CC168" s="155">
        <v>25.046040515653775</v>
      </c>
      <c r="CD168" s="155">
        <v>16.116653875671528</v>
      </c>
      <c r="CE168" s="155">
        <v>16.116653875671528</v>
      </c>
      <c r="CF168" s="155">
        <v>16.116653875671528</v>
      </c>
      <c r="CG168" s="155">
        <f aca="true" t="shared" si="630" ref="CG168:CJ168">SUM(AQ168)/(AQ$303/1000)</f>
        <v>17.68607222</v>
      </c>
      <c r="CH168" s="155">
        <f t="shared" si="630"/>
        <v>32.9218107</v>
      </c>
      <c r="CI168" s="155">
        <f t="shared" si="630"/>
        <v>20.41973908</v>
      </c>
      <c r="CJ168" s="155">
        <f t="shared" si="630"/>
        <v>24.13637049</v>
      </c>
      <c r="CK168" s="155">
        <f aca="true" t="shared" si="631" ref="CK168:CL168">SUM(AU168)/(AU$302/1000)</f>
        <v>21.91162312</v>
      </c>
      <c r="CL168" s="155">
        <f t="shared" si="631"/>
        <v>30.10735649</v>
      </c>
      <c r="CM168" s="157">
        <v>30.769923546534496</v>
      </c>
      <c r="CN168" s="157">
        <v>27.73898504606615</v>
      </c>
      <c r="CO168" s="157">
        <v>23.663002602554716</v>
      </c>
      <c r="CP168" s="157">
        <v>26.42930596534731</v>
      </c>
      <c r="CQ168" s="157">
        <v>26.903956453786066</v>
      </c>
      <c r="CR168" s="157">
        <v>26.639642184119428</v>
      </c>
      <c r="CS168" s="157">
        <v>23.30753604880692</v>
      </c>
      <c r="CT168" s="157">
        <v>23.693528569189613</v>
      </c>
      <c r="CU168" s="157">
        <v>19.840307088849492</v>
      </c>
      <c r="CV168" s="157">
        <v>15.207836294067832</v>
      </c>
      <c r="CW168" s="157">
        <v>14.06226829198213</v>
      </c>
      <c r="CX168" s="157">
        <v>17.53773088248897</v>
      </c>
      <c r="CY168" s="157">
        <v>19.1518714737702</v>
      </c>
      <c r="CZ168" s="157">
        <v>17.102108930948628</v>
      </c>
      <c r="DA168" s="157">
        <v>19.123195995407283</v>
      </c>
      <c r="DB168" s="157">
        <v>18.952480094783212</v>
      </c>
      <c r="DC168" s="157">
        <v>20.669557154365403</v>
      </c>
      <c r="DD168" s="157">
        <v>21.097445247042074</v>
      </c>
      <c r="DE168" s="157">
        <v>20.182933671637244</v>
      </c>
      <c r="DF168" s="157">
        <v>20.182933671637244</v>
      </c>
      <c r="DG168" s="157">
        <v>20.182933671637244</v>
      </c>
      <c r="DH168" s="157">
        <v>20.182933671637244</v>
      </c>
      <c r="DI168" s="157">
        <f aca="true" t="shared" si="632" ref="DI168:DM168">AVERAGE(CF168:CH168)</f>
        <v>22.24151226</v>
      </c>
      <c r="DJ168" s="157">
        <f t="shared" si="632"/>
        <v>23.675874</v>
      </c>
      <c r="DK168" s="157">
        <f t="shared" si="632"/>
        <v>25.82597342</v>
      </c>
      <c r="DL168" s="157">
        <f t="shared" si="632"/>
        <v>22.1559109</v>
      </c>
      <c r="DM168" s="157">
        <f t="shared" si="632"/>
        <v>25.3851167</v>
      </c>
      <c r="DN168" s="195" t="s">
        <v>218</v>
      </c>
      <c r="DO168" s="160">
        <v>27.5</v>
      </c>
      <c r="DP168" s="160">
        <v>23.333333333333332</v>
      </c>
      <c r="DQ168" s="161">
        <v>1.1785714285714286</v>
      </c>
    </row>
    <row r="169" spans="1:121" ht="13.5" customHeight="1">
      <c r="A169" s="131">
        <v>1</v>
      </c>
      <c r="B169" s="193" t="s">
        <v>219</v>
      </c>
      <c r="C169" s="216"/>
      <c r="D169" s="216"/>
      <c r="E169" s="216">
        <v>2</v>
      </c>
      <c r="F169" s="216">
        <v>1</v>
      </c>
      <c r="G169" s="216">
        <v>3</v>
      </c>
      <c r="H169" s="216">
        <v>1</v>
      </c>
      <c r="I169" s="216"/>
      <c r="J169" s="216">
        <v>1</v>
      </c>
      <c r="K169" s="216"/>
      <c r="L169" s="216">
        <v>1</v>
      </c>
      <c r="M169" s="216">
        <v>1</v>
      </c>
      <c r="N169" s="216">
        <v>5</v>
      </c>
      <c r="O169" s="216">
        <v>2</v>
      </c>
      <c r="P169" s="216">
        <v>3</v>
      </c>
      <c r="Q169" s="216"/>
      <c r="R169" s="216"/>
      <c r="S169" s="217">
        <v>7</v>
      </c>
      <c r="T169" s="218">
        <v>12</v>
      </c>
      <c r="U169" s="218">
        <v>40</v>
      </c>
      <c r="V169" s="218">
        <v>53</v>
      </c>
      <c r="W169" s="218">
        <v>58</v>
      </c>
      <c r="X169" s="218">
        <v>78</v>
      </c>
      <c r="Y169" s="218">
        <v>74</v>
      </c>
      <c r="Z169" s="220">
        <v>77</v>
      </c>
      <c r="AA169" s="220">
        <v>111</v>
      </c>
      <c r="AB169" s="218">
        <v>100</v>
      </c>
      <c r="AC169" s="218">
        <v>116</v>
      </c>
      <c r="AD169" s="219">
        <v>83</v>
      </c>
      <c r="AE169" s="218">
        <v>75</v>
      </c>
      <c r="AF169" s="219">
        <v>138</v>
      </c>
      <c r="AG169" s="278">
        <v>101</v>
      </c>
      <c r="AH169" s="223">
        <v>111</v>
      </c>
      <c r="AI169" s="185">
        <v>84</v>
      </c>
      <c r="AJ169" s="185">
        <v>77</v>
      </c>
      <c r="AK169" s="185">
        <v>118</v>
      </c>
      <c r="AL169" s="185">
        <v>95</v>
      </c>
      <c r="AM169" s="185">
        <v>139</v>
      </c>
      <c r="AN169" s="185">
        <v>62</v>
      </c>
      <c r="AO169" s="228">
        <v>99</v>
      </c>
      <c r="AP169" s="230">
        <v>89</v>
      </c>
      <c r="AQ169" s="230">
        <v>93</v>
      </c>
      <c r="AR169" s="142">
        <v>138</v>
      </c>
      <c r="AS169" s="142">
        <v>115</v>
      </c>
      <c r="AT169" s="142">
        <v>118</v>
      </c>
      <c r="AU169" s="143">
        <v>58</v>
      </c>
      <c r="AV169" s="144">
        <v>105</v>
      </c>
      <c r="AW169" s="143"/>
      <c r="AX169" s="130">
        <f t="shared" si="0"/>
        <v>10</v>
      </c>
      <c r="AY169" s="145">
        <f t="shared" si="11"/>
        <v>100.6</v>
      </c>
      <c r="AZ169" s="146">
        <f t="shared" si="12"/>
        <v>58</v>
      </c>
      <c r="BA169" s="147">
        <f t="shared" si="13"/>
        <v>139</v>
      </c>
      <c r="BB169" s="148">
        <f t="shared" si="14"/>
        <v>39</v>
      </c>
      <c r="BC169" s="149">
        <f t="shared" si="15"/>
        <v>65.1025641</v>
      </c>
      <c r="BD169" s="150">
        <f t="shared" si="16"/>
        <v>1</v>
      </c>
      <c r="BE169" s="151">
        <f t="shared" si="17"/>
        <v>139</v>
      </c>
      <c r="BF169" s="194" t="s">
        <v>219</v>
      </c>
      <c r="BG169" s="174">
        <v>100</v>
      </c>
      <c r="BH169" s="15">
        <v>102</v>
      </c>
      <c r="BI169" s="187">
        <v>7.738654579625228</v>
      </c>
      <c r="BJ169" s="155">
        <v>11.374407582938389</v>
      </c>
      <c r="BK169" s="155">
        <v>38.61003861003861</v>
      </c>
      <c r="BL169" s="155">
        <v>49.89409272770064</v>
      </c>
      <c r="BM169" s="155">
        <v>51.32743362831859</v>
      </c>
      <c r="BN169" s="155">
        <v>69.5807314897413</v>
      </c>
      <c r="BO169" s="155">
        <v>72.9064039408867</v>
      </c>
      <c r="BP169" s="155">
        <v>72.71010387157696</v>
      </c>
      <c r="BQ169" s="155">
        <v>104.51977401129943</v>
      </c>
      <c r="BR169" s="155">
        <v>91.70105456212747</v>
      </c>
      <c r="BS169" s="155">
        <v>110.52882324916627</v>
      </c>
      <c r="BT169" s="155">
        <v>86.23376623376623</v>
      </c>
      <c r="BU169" s="155">
        <v>64.1025641025641</v>
      </c>
      <c r="BV169" s="155">
        <v>108.19286554292434</v>
      </c>
      <c r="BW169" s="155">
        <v>81.25502815768301</v>
      </c>
      <c r="BX169" s="155">
        <v>86.01317318868655</v>
      </c>
      <c r="BY169" s="155">
        <v>74.73309608540924</v>
      </c>
      <c r="BZ169" s="155">
        <v>60.990099009900995</v>
      </c>
      <c r="CA169" s="155">
        <v>96.7609676096761</v>
      </c>
      <c r="CB169" s="155">
        <v>76.73667205169629</v>
      </c>
      <c r="CC169" s="155">
        <v>102.39410681399632</v>
      </c>
      <c r="CD169" s="155">
        <v>47.58250191864927</v>
      </c>
      <c r="CE169" s="155">
        <v>47.58250191864927</v>
      </c>
      <c r="CF169" s="155">
        <v>47.58250191864927</v>
      </c>
      <c r="CG169" s="155">
        <f aca="true" t="shared" si="633" ref="CG169:CJ169">SUM(AQ169)/(AQ$303/1000)</f>
        <v>68.53352985</v>
      </c>
      <c r="CH169" s="155">
        <f t="shared" si="633"/>
        <v>103.2547699</v>
      </c>
      <c r="CI169" s="155">
        <f t="shared" si="633"/>
        <v>86.97296275</v>
      </c>
      <c r="CJ169" s="155">
        <f t="shared" si="633"/>
        <v>89.00286619</v>
      </c>
      <c r="CK169" s="155">
        <f aca="true" t="shared" si="634" ref="CK169:CL169">SUM(AU169)/(AU$302/1000)</f>
        <v>38.5113376</v>
      </c>
      <c r="CL169" s="155">
        <f t="shared" si="634"/>
        <v>83.19137979</v>
      </c>
      <c r="CM169" s="157">
        <v>33.29284630689255</v>
      </c>
      <c r="CN169" s="157">
        <v>46.61052165535261</v>
      </c>
      <c r="CO169" s="157">
        <v>56.93408594858684</v>
      </c>
      <c r="CP169" s="157">
        <v>64.6048563529822</v>
      </c>
      <c r="CQ169" s="157">
        <v>71.73241310073499</v>
      </c>
      <c r="CR169" s="157">
        <v>83.37876060792104</v>
      </c>
      <c r="CS169" s="157">
        <v>89.64364414833462</v>
      </c>
      <c r="CT169" s="157">
        <v>102.24988394086438</v>
      </c>
      <c r="CU169" s="157">
        <v>96.15454801501998</v>
      </c>
      <c r="CV169" s="157">
        <v>86.95505119516554</v>
      </c>
      <c r="CW169" s="157">
        <v>86.17639862641822</v>
      </c>
      <c r="CX169" s="157">
        <v>84.51681926772382</v>
      </c>
      <c r="CY169" s="157">
        <v>91.82035562976462</v>
      </c>
      <c r="CZ169" s="157">
        <v>80.66709914392627</v>
      </c>
      <c r="DA169" s="157">
        <v>73.91212276133227</v>
      </c>
      <c r="DB169" s="157">
        <v>77.49472090166212</v>
      </c>
      <c r="DC169" s="157">
        <v>78.16257955709114</v>
      </c>
      <c r="DD169" s="157">
        <v>91.96391549178956</v>
      </c>
      <c r="DE169" s="157">
        <v>75.57109359478062</v>
      </c>
      <c r="DF169" s="157">
        <v>75.57109359478062</v>
      </c>
      <c r="DG169" s="157">
        <v>75.57109359478062</v>
      </c>
      <c r="DH169" s="157">
        <v>75.57109359478062</v>
      </c>
      <c r="DI169" s="157">
        <f aca="true" t="shared" si="635" ref="DI169:DM169">AVERAGE(CF169:CH169)</f>
        <v>73.12360056</v>
      </c>
      <c r="DJ169" s="157">
        <f t="shared" si="635"/>
        <v>86.25375417</v>
      </c>
      <c r="DK169" s="157">
        <f t="shared" si="635"/>
        <v>93.07686629</v>
      </c>
      <c r="DL169" s="157">
        <f t="shared" si="635"/>
        <v>71.49572218</v>
      </c>
      <c r="DM169" s="157">
        <f t="shared" si="635"/>
        <v>70.23519453</v>
      </c>
      <c r="DN169" s="195" t="s">
        <v>219</v>
      </c>
      <c r="DO169" s="160">
        <v>41.333333333333336</v>
      </c>
      <c r="DP169" s="160">
        <v>97.66666666666667</v>
      </c>
      <c r="DQ169" s="189">
        <v>0.4232081911262799</v>
      </c>
    </row>
    <row r="170" spans="1:121" ht="13.5" customHeight="1">
      <c r="A170" s="131">
        <v>1</v>
      </c>
      <c r="B170" s="193" t="s">
        <v>220</v>
      </c>
      <c r="C170" s="216">
        <v>12</v>
      </c>
      <c r="D170" s="216">
        <v>14</v>
      </c>
      <c r="E170" s="216">
        <v>11</v>
      </c>
      <c r="F170" s="216">
        <v>24</v>
      </c>
      <c r="G170" s="216">
        <v>20</v>
      </c>
      <c r="H170" s="216">
        <v>23</v>
      </c>
      <c r="I170" s="216">
        <v>19</v>
      </c>
      <c r="J170" s="216">
        <v>30</v>
      </c>
      <c r="K170" s="216">
        <v>26</v>
      </c>
      <c r="L170" s="216">
        <v>42</v>
      </c>
      <c r="M170" s="216">
        <v>45</v>
      </c>
      <c r="N170" s="216">
        <v>52</v>
      </c>
      <c r="O170" s="216">
        <v>39</v>
      </c>
      <c r="P170" s="216">
        <v>44</v>
      </c>
      <c r="Q170" s="216">
        <v>84</v>
      </c>
      <c r="R170" s="216">
        <v>48</v>
      </c>
      <c r="S170" s="217">
        <v>168</v>
      </c>
      <c r="T170" s="218">
        <v>186</v>
      </c>
      <c r="U170" s="218">
        <v>234</v>
      </c>
      <c r="V170" s="218">
        <v>200</v>
      </c>
      <c r="W170" s="218">
        <v>281</v>
      </c>
      <c r="X170" s="218">
        <v>215</v>
      </c>
      <c r="Y170" s="218">
        <v>258</v>
      </c>
      <c r="Z170" s="220">
        <v>261</v>
      </c>
      <c r="AA170" s="220">
        <v>233</v>
      </c>
      <c r="AB170" s="218">
        <v>266</v>
      </c>
      <c r="AC170" s="218">
        <v>275</v>
      </c>
      <c r="AD170" s="219">
        <v>226</v>
      </c>
      <c r="AE170" s="218">
        <v>232</v>
      </c>
      <c r="AF170" s="219">
        <v>293</v>
      </c>
      <c r="AG170" s="278">
        <v>258</v>
      </c>
      <c r="AH170" s="223">
        <v>252</v>
      </c>
      <c r="AI170" s="185">
        <v>253</v>
      </c>
      <c r="AJ170" s="185">
        <v>315</v>
      </c>
      <c r="AK170" s="185">
        <v>233</v>
      </c>
      <c r="AL170" s="185">
        <v>288</v>
      </c>
      <c r="AM170" s="185">
        <v>289</v>
      </c>
      <c r="AN170" s="185">
        <v>224</v>
      </c>
      <c r="AO170" s="185">
        <v>366</v>
      </c>
      <c r="AP170" s="225">
        <v>299</v>
      </c>
      <c r="AQ170" s="206">
        <v>302</v>
      </c>
      <c r="AR170" s="142">
        <v>342</v>
      </c>
      <c r="AS170" s="142">
        <v>261</v>
      </c>
      <c r="AT170" s="142">
        <v>233</v>
      </c>
      <c r="AU170" s="143">
        <v>226</v>
      </c>
      <c r="AV170" s="144">
        <v>263</v>
      </c>
      <c r="AW170" s="143"/>
      <c r="AX170" s="130">
        <f t="shared" si="0"/>
        <v>10</v>
      </c>
      <c r="AY170" s="145">
        <f t="shared" si="11"/>
        <v>283</v>
      </c>
      <c r="AZ170" s="146">
        <f t="shared" si="12"/>
        <v>224</v>
      </c>
      <c r="BA170" s="147">
        <f t="shared" si="13"/>
        <v>366</v>
      </c>
      <c r="BB170" s="148">
        <f t="shared" si="14"/>
        <v>45</v>
      </c>
      <c r="BC170" s="149">
        <f t="shared" si="15"/>
        <v>177.8222222</v>
      </c>
      <c r="BD170" s="150">
        <f t="shared" si="16"/>
        <v>11</v>
      </c>
      <c r="BE170" s="151">
        <f t="shared" si="17"/>
        <v>366</v>
      </c>
      <c r="BF170" s="194" t="s">
        <v>220</v>
      </c>
      <c r="BG170" s="174">
        <v>71</v>
      </c>
      <c r="BH170" s="15">
        <v>74</v>
      </c>
      <c r="BI170" s="187">
        <v>185.7277099110055</v>
      </c>
      <c r="BJ170" s="155">
        <v>176.30331753554503</v>
      </c>
      <c r="BK170" s="155">
        <v>225.86872586872587</v>
      </c>
      <c r="BL170" s="155">
        <v>188.27959519887034</v>
      </c>
      <c r="BM170" s="155">
        <v>248.67256637168143</v>
      </c>
      <c r="BN170" s="155">
        <v>191.79304192685103</v>
      </c>
      <c r="BO170" s="155">
        <v>254.18719211822662</v>
      </c>
      <c r="BP170" s="155">
        <v>246.4589235127479</v>
      </c>
      <c r="BQ170" s="155">
        <v>219.39736346516005</v>
      </c>
      <c r="BR170" s="155">
        <v>243.92480513525905</v>
      </c>
      <c r="BS170" s="155">
        <v>262.0295378751786</v>
      </c>
      <c r="BT170" s="155">
        <v>234.8051948051948</v>
      </c>
      <c r="BU170" s="155">
        <v>198.2905982905983</v>
      </c>
      <c r="BV170" s="155">
        <v>229.71383771070168</v>
      </c>
      <c r="BW170" s="155">
        <v>207.5623491552695</v>
      </c>
      <c r="BX170" s="155">
        <v>195.273149941883</v>
      </c>
      <c r="BY170" s="155">
        <v>225.08896797153022</v>
      </c>
      <c r="BZ170" s="155">
        <v>249.5049504950495</v>
      </c>
      <c r="CA170" s="155">
        <v>191.0619106191062</v>
      </c>
      <c r="CB170" s="155">
        <v>232.63327948303717</v>
      </c>
      <c r="CC170" s="155">
        <v>212.8913443830571</v>
      </c>
      <c r="CD170" s="155">
        <v>171.91097467382963</v>
      </c>
      <c r="CE170" s="155">
        <v>171.91097467382963</v>
      </c>
      <c r="CF170" s="155">
        <v>171.91097467382963</v>
      </c>
      <c r="CG170" s="155">
        <f aca="true" t="shared" si="636" ref="CG170:CJ170">SUM(AQ170)/(AQ$303/1000)</f>
        <v>222.5497421</v>
      </c>
      <c r="CH170" s="155">
        <f t="shared" si="636"/>
        <v>255.8922559</v>
      </c>
      <c r="CI170" s="155">
        <f t="shared" si="636"/>
        <v>197.3908111</v>
      </c>
      <c r="CJ170" s="155">
        <f t="shared" si="636"/>
        <v>175.7429477</v>
      </c>
      <c r="CK170" s="155">
        <f aca="true" t="shared" si="637" ref="CK170:CL170">SUM(AU170)/(AU$302/1000)</f>
        <v>150.0614189</v>
      </c>
      <c r="CL170" s="155">
        <f t="shared" si="637"/>
        <v>208.3745989</v>
      </c>
      <c r="CM170" s="157">
        <v>196.81721286771372</v>
      </c>
      <c r="CN170" s="157">
        <v>220.94029581309255</v>
      </c>
      <c r="CO170" s="157">
        <v>209.58173449913428</v>
      </c>
      <c r="CP170" s="157">
        <v>231.55093347225304</v>
      </c>
      <c r="CQ170" s="157">
        <v>230.81305251927517</v>
      </c>
      <c r="CR170" s="157">
        <v>240.01449303204484</v>
      </c>
      <c r="CS170" s="157">
        <v>236.59369737105567</v>
      </c>
      <c r="CT170" s="157">
        <v>241.78390215853256</v>
      </c>
      <c r="CU170" s="157">
        <v>246.91984593854417</v>
      </c>
      <c r="CV170" s="157">
        <v>231.70844365699057</v>
      </c>
      <c r="CW170" s="157">
        <v>220.9365436021649</v>
      </c>
      <c r="CX170" s="157">
        <v>211.85559505218984</v>
      </c>
      <c r="CY170" s="157">
        <v>210.84977893595138</v>
      </c>
      <c r="CZ170" s="157">
        <v>209.3081556895609</v>
      </c>
      <c r="DA170" s="157">
        <v>223.2890228028209</v>
      </c>
      <c r="DB170" s="157">
        <v>221.8852763618953</v>
      </c>
      <c r="DC170" s="157">
        <v>224.40004686573096</v>
      </c>
      <c r="DD170" s="157">
        <v>212.19551149506682</v>
      </c>
      <c r="DE170" s="157">
        <v>205.8118661799746</v>
      </c>
      <c r="DF170" s="157">
        <v>205.8118661799746</v>
      </c>
      <c r="DG170" s="157">
        <v>205.8118661799746</v>
      </c>
      <c r="DH170" s="157">
        <v>205.8118661799746</v>
      </c>
      <c r="DI170" s="157">
        <f aca="true" t="shared" si="638" ref="DI170:DM170">AVERAGE(CF170:CH170)</f>
        <v>216.7843242</v>
      </c>
      <c r="DJ170" s="157">
        <f t="shared" si="638"/>
        <v>225.277603</v>
      </c>
      <c r="DK170" s="157">
        <f t="shared" si="638"/>
        <v>209.6753382</v>
      </c>
      <c r="DL170" s="157">
        <f t="shared" si="638"/>
        <v>174.3983926</v>
      </c>
      <c r="DM170" s="157">
        <f t="shared" si="638"/>
        <v>178.0596552</v>
      </c>
      <c r="DN170" s="195" t="s">
        <v>220</v>
      </c>
      <c r="DO170" s="160">
        <v>214</v>
      </c>
      <c r="DP170" s="160">
        <v>266.5</v>
      </c>
      <c r="DQ170" s="161">
        <v>0.8030018761726079</v>
      </c>
    </row>
    <row r="171" spans="1:121" ht="13.5" customHeight="1">
      <c r="A171" s="131">
        <v>1</v>
      </c>
      <c r="B171" s="193" t="s">
        <v>221</v>
      </c>
      <c r="C171" s="216">
        <v>2</v>
      </c>
      <c r="D171" s="216">
        <v>5</v>
      </c>
      <c r="E171" s="216">
        <v>7</v>
      </c>
      <c r="F171" s="216">
        <v>5</v>
      </c>
      <c r="G171" s="216">
        <v>3</v>
      </c>
      <c r="H171" s="216">
        <v>10</v>
      </c>
      <c r="I171" s="216">
        <v>6</v>
      </c>
      <c r="J171" s="216">
        <v>4</v>
      </c>
      <c r="K171" s="216">
        <v>5</v>
      </c>
      <c r="L171" s="216">
        <v>1</v>
      </c>
      <c r="M171" s="216">
        <v>2</v>
      </c>
      <c r="N171" s="216">
        <v>3</v>
      </c>
      <c r="O171" s="216">
        <v>2</v>
      </c>
      <c r="P171" s="216">
        <v>1</v>
      </c>
      <c r="Q171" s="216"/>
      <c r="R171" s="216">
        <v>1</v>
      </c>
      <c r="S171" s="217">
        <v>129</v>
      </c>
      <c r="T171" s="218">
        <v>129</v>
      </c>
      <c r="U171" s="218">
        <v>193</v>
      </c>
      <c r="V171" s="218">
        <v>159</v>
      </c>
      <c r="W171" s="218">
        <v>223</v>
      </c>
      <c r="X171" s="218">
        <v>142</v>
      </c>
      <c r="Y171" s="218">
        <v>121</v>
      </c>
      <c r="Z171" s="220">
        <v>125</v>
      </c>
      <c r="AA171" s="220">
        <v>131</v>
      </c>
      <c r="AB171" s="218">
        <v>157</v>
      </c>
      <c r="AC171" s="218">
        <v>166</v>
      </c>
      <c r="AD171" s="219">
        <v>98</v>
      </c>
      <c r="AE171" s="218">
        <v>145</v>
      </c>
      <c r="AF171" s="219">
        <v>156</v>
      </c>
      <c r="AG171" s="278">
        <v>158</v>
      </c>
      <c r="AH171" s="223">
        <v>130</v>
      </c>
      <c r="AI171" s="185">
        <v>142</v>
      </c>
      <c r="AJ171" s="185">
        <v>143</v>
      </c>
      <c r="AK171" s="185">
        <v>120</v>
      </c>
      <c r="AL171" s="228">
        <v>75</v>
      </c>
      <c r="AM171" s="228">
        <v>124</v>
      </c>
      <c r="AN171" s="228">
        <v>126</v>
      </c>
      <c r="AO171" s="228">
        <v>188</v>
      </c>
      <c r="AP171" s="230">
        <v>165</v>
      </c>
      <c r="AQ171" s="225">
        <v>149</v>
      </c>
      <c r="AR171" s="142">
        <v>154</v>
      </c>
      <c r="AS171" s="142">
        <v>137</v>
      </c>
      <c r="AT171" s="142">
        <v>127</v>
      </c>
      <c r="AU171" s="143">
        <v>103</v>
      </c>
      <c r="AV171" s="144">
        <v>126</v>
      </c>
      <c r="AW171" s="143"/>
      <c r="AX171" s="130">
        <f t="shared" si="0"/>
        <v>10</v>
      </c>
      <c r="AY171" s="145">
        <f t="shared" si="11"/>
        <v>134.8</v>
      </c>
      <c r="AZ171" s="146">
        <f t="shared" si="12"/>
        <v>75</v>
      </c>
      <c r="BA171" s="147">
        <f t="shared" si="13"/>
        <v>188</v>
      </c>
      <c r="BB171" s="148">
        <f t="shared" si="14"/>
        <v>44</v>
      </c>
      <c r="BC171" s="149">
        <f t="shared" si="15"/>
        <v>94.81818182</v>
      </c>
      <c r="BD171" s="150">
        <f t="shared" si="16"/>
        <v>1</v>
      </c>
      <c r="BE171" s="151">
        <f t="shared" si="17"/>
        <v>223</v>
      </c>
      <c r="BF171" s="194" t="s">
        <v>221</v>
      </c>
      <c r="BG171" s="174">
        <v>85</v>
      </c>
      <c r="BH171" s="15">
        <v>89</v>
      </c>
      <c r="BI171" s="187">
        <v>142.6123486816649</v>
      </c>
      <c r="BJ171" s="155">
        <v>122.27488151658768</v>
      </c>
      <c r="BK171" s="155">
        <v>186.2934362934363</v>
      </c>
      <c r="BL171" s="155">
        <v>149.68227818310191</v>
      </c>
      <c r="BM171" s="155">
        <v>197.34513274336285</v>
      </c>
      <c r="BN171" s="155">
        <v>126.67261373773417</v>
      </c>
      <c r="BO171" s="155">
        <v>119.21182266009853</v>
      </c>
      <c r="BP171" s="155">
        <v>118.03588290840416</v>
      </c>
      <c r="BQ171" s="155">
        <v>123.35216572504707</v>
      </c>
      <c r="BR171" s="155">
        <v>143.9706556625401</v>
      </c>
      <c r="BS171" s="155">
        <v>158.17055740828965</v>
      </c>
      <c r="BT171" s="155">
        <v>101.81818181818181</v>
      </c>
      <c r="BU171" s="155">
        <v>123.93162393162395</v>
      </c>
      <c r="BV171" s="155">
        <v>122.30497843982751</v>
      </c>
      <c r="BW171" s="155">
        <v>127.11182622687046</v>
      </c>
      <c r="BX171" s="155">
        <v>100.73614877954282</v>
      </c>
      <c r="BY171" s="155">
        <v>126.33451957295372</v>
      </c>
      <c r="BZ171" s="155">
        <v>113.26732673267327</v>
      </c>
      <c r="CA171" s="155">
        <v>98.4009840098401</v>
      </c>
      <c r="CB171" s="155">
        <v>60.58158319870759</v>
      </c>
      <c r="CC171" s="155">
        <v>91.34438305709024</v>
      </c>
      <c r="CD171" s="155">
        <v>96.69992325402917</v>
      </c>
      <c r="CE171" s="155">
        <v>96.69992325402917</v>
      </c>
      <c r="CF171" s="155">
        <v>96.69992325402917</v>
      </c>
      <c r="CG171" s="155">
        <f aca="true" t="shared" si="639" ref="CG171:CJ171">SUM(AQ171)/(AQ$303/1000)</f>
        <v>109.8010317</v>
      </c>
      <c r="CH171" s="155">
        <f t="shared" si="639"/>
        <v>115.2263374</v>
      </c>
      <c r="CI171" s="155">
        <f t="shared" si="639"/>
        <v>103.6112687</v>
      </c>
      <c r="CJ171" s="155">
        <f t="shared" si="639"/>
        <v>95.7912204</v>
      </c>
      <c r="CK171" s="155">
        <f aca="true" t="shared" si="640" ref="CK171:CL171">SUM(AU171)/(AU$302/1000)</f>
        <v>68.39082368</v>
      </c>
      <c r="CL171" s="155">
        <f t="shared" si="640"/>
        <v>99.82965575</v>
      </c>
      <c r="CM171" s="157">
        <v>152.7501986643753</v>
      </c>
      <c r="CN171" s="157">
        <v>177.773615739967</v>
      </c>
      <c r="CO171" s="157">
        <v>157.90000822139964</v>
      </c>
      <c r="CP171" s="157">
        <v>147.74318971373182</v>
      </c>
      <c r="CQ171" s="157">
        <v>121.30677310207896</v>
      </c>
      <c r="CR171" s="157">
        <v>120.19995709784992</v>
      </c>
      <c r="CS171" s="157">
        <v>128.4529014319971</v>
      </c>
      <c r="CT171" s="157">
        <v>141.83112626529228</v>
      </c>
      <c r="CU171" s="157">
        <v>134.65313162967053</v>
      </c>
      <c r="CV171" s="157">
        <v>127.9734543860318</v>
      </c>
      <c r="CW171" s="157">
        <v>116.01826139654442</v>
      </c>
      <c r="CX171" s="157">
        <v>124.44947619944064</v>
      </c>
      <c r="CY171" s="157">
        <v>116.71765114874692</v>
      </c>
      <c r="CZ171" s="157">
        <v>118.06083152645567</v>
      </c>
      <c r="DA171" s="157">
        <v>113.44599836172328</v>
      </c>
      <c r="DB171" s="157">
        <v>112.6676101051557</v>
      </c>
      <c r="DC171" s="157">
        <v>90.74996464707367</v>
      </c>
      <c r="DD171" s="157">
        <v>83.44231675521264</v>
      </c>
      <c r="DE171" s="157">
        <v>82.87529650327566</v>
      </c>
      <c r="DF171" s="157">
        <v>82.87529650327566</v>
      </c>
      <c r="DG171" s="157">
        <v>82.87529650327566</v>
      </c>
      <c r="DH171" s="157">
        <v>82.87529650327566</v>
      </c>
      <c r="DI171" s="157">
        <f aca="true" t="shared" si="641" ref="DI171:DM171">AVERAGE(CF171:CH171)</f>
        <v>107.2424308</v>
      </c>
      <c r="DJ171" s="157">
        <f t="shared" si="641"/>
        <v>109.5462126</v>
      </c>
      <c r="DK171" s="157">
        <f t="shared" si="641"/>
        <v>104.8762755</v>
      </c>
      <c r="DL171" s="157">
        <f t="shared" si="641"/>
        <v>89.26443758</v>
      </c>
      <c r="DM171" s="157">
        <f t="shared" si="641"/>
        <v>88.00389994</v>
      </c>
      <c r="DN171" s="195" t="s">
        <v>221</v>
      </c>
      <c r="DO171" s="160">
        <v>162.5</v>
      </c>
      <c r="DP171" s="160">
        <v>128</v>
      </c>
      <c r="DQ171" s="189">
        <v>1.26953125</v>
      </c>
    </row>
    <row r="172" spans="1:128" ht="13.5" customHeight="1">
      <c r="A172" s="197"/>
      <c r="B172" s="198" t="s">
        <v>222</v>
      </c>
      <c r="C172" s="268"/>
      <c r="D172" s="268"/>
      <c r="E172" s="268"/>
      <c r="F172" s="268"/>
      <c r="G172" s="268"/>
      <c r="H172" s="268"/>
      <c r="I172" s="268"/>
      <c r="J172" s="268"/>
      <c r="K172" s="268"/>
      <c r="L172" s="268"/>
      <c r="M172" s="268"/>
      <c r="N172" s="268"/>
      <c r="O172" s="268"/>
      <c r="P172" s="268"/>
      <c r="Q172" s="268"/>
      <c r="R172" s="268"/>
      <c r="S172" s="200"/>
      <c r="T172" s="201"/>
      <c r="U172" s="201"/>
      <c r="V172" s="201"/>
      <c r="W172" s="201"/>
      <c r="X172" s="201"/>
      <c r="Y172" s="201"/>
      <c r="Z172" s="202"/>
      <c r="AA172" s="202"/>
      <c r="AB172" s="201"/>
      <c r="AC172" s="201"/>
      <c r="AD172" s="201"/>
      <c r="AE172" s="201"/>
      <c r="AF172" s="201">
        <v>1</v>
      </c>
      <c r="AG172" s="225">
        <v>0</v>
      </c>
      <c r="AH172" s="225">
        <v>0</v>
      </c>
      <c r="AI172" s="225">
        <v>0</v>
      </c>
      <c r="AJ172" s="225">
        <v>0</v>
      </c>
      <c r="AK172" s="205">
        <v>4</v>
      </c>
      <c r="AL172" s="205">
        <v>3</v>
      </c>
      <c r="AM172" s="225">
        <v>0</v>
      </c>
      <c r="AN172" s="225">
        <v>0</v>
      </c>
      <c r="AO172" s="225">
        <v>0</v>
      </c>
      <c r="AP172" s="206">
        <v>9</v>
      </c>
      <c r="AQ172" s="225">
        <v>0</v>
      </c>
      <c r="AR172" s="142"/>
      <c r="AS172" s="142"/>
      <c r="AT172" s="142">
        <v>5</v>
      </c>
      <c r="AU172" s="143">
        <v>0</v>
      </c>
      <c r="AV172" s="144">
        <v>15</v>
      </c>
      <c r="AW172" s="143"/>
      <c r="AX172" s="130">
        <f t="shared" si="0"/>
        <v>3</v>
      </c>
      <c r="AY172" s="145">
        <f t="shared" si="11"/>
        <v>2.125</v>
      </c>
      <c r="AZ172" s="146">
        <f t="shared" si="12"/>
        <v>0</v>
      </c>
      <c r="BA172" s="147">
        <f t="shared" si="13"/>
        <v>9</v>
      </c>
      <c r="BB172" s="148">
        <f t="shared" si="14"/>
        <v>5</v>
      </c>
      <c r="BC172" s="149">
        <f t="shared" si="15"/>
        <v>1.571428571</v>
      </c>
      <c r="BD172" s="150">
        <f t="shared" si="16"/>
        <v>0</v>
      </c>
      <c r="BE172" s="151">
        <f t="shared" si="17"/>
        <v>9</v>
      </c>
      <c r="BF172" s="207" t="s">
        <v>223</v>
      </c>
      <c r="BG172" s="208">
        <v>247</v>
      </c>
      <c r="BH172" s="209">
        <v>248</v>
      </c>
      <c r="BI172" s="210">
        <v>0</v>
      </c>
      <c r="BJ172" s="211">
        <v>0</v>
      </c>
      <c r="BK172" s="211">
        <v>0</v>
      </c>
      <c r="BL172" s="211">
        <v>0</v>
      </c>
      <c r="BM172" s="211">
        <v>0</v>
      </c>
      <c r="BN172" s="211">
        <v>0</v>
      </c>
      <c r="BO172" s="211">
        <v>0</v>
      </c>
      <c r="BP172" s="211">
        <v>0</v>
      </c>
      <c r="BQ172" s="211">
        <v>0</v>
      </c>
      <c r="BR172" s="211">
        <v>0</v>
      </c>
      <c r="BS172" s="211">
        <v>0</v>
      </c>
      <c r="BT172" s="211">
        <v>0</v>
      </c>
      <c r="BU172" s="211">
        <v>0</v>
      </c>
      <c r="BV172" s="211">
        <v>0.7840062720501764</v>
      </c>
      <c r="BW172" s="211">
        <v>0</v>
      </c>
      <c r="BX172" s="211">
        <v>0</v>
      </c>
      <c r="BY172" s="211">
        <v>0</v>
      </c>
      <c r="BZ172" s="211">
        <v>0</v>
      </c>
      <c r="CA172" s="211">
        <v>3.2800328003280033</v>
      </c>
      <c r="CB172" s="211">
        <v>2.4232633279483036</v>
      </c>
      <c r="CC172" s="211">
        <v>0</v>
      </c>
      <c r="CD172" s="211">
        <v>0</v>
      </c>
      <c r="CE172" s="211">
        <v>0</v>
      </c>
      <c r="CF172" s="211">
        <v>0</v>
      </c>
      <c r="CG172" s="155">
        <f aca="true" t="shared" si="642" ref="CG172:CJ172">SUM(AQ172)/(AQ$303/1000)</f>
        <v>0</v>
      </c>
      <c r="CH172" s="155">
        <f t="shared" si="642"/>
        <v>0</v>
      </c>
      <c r="CI172" s="155">
        <f t="shared" si="642"/>
        <v>0</v>
      </c>
      <c r="CJ172" s="155">
        <f t="shared" si="642"/>
        <v>3.77130789</v>
      </c>
      <c r="CK172" s="155">
        <f aca="true" t="shared" si="643" ref="CK172:CL172">SUM(AU172)/(AU$302/1000)</f>
        <v>0</v>
      </c>
      <c r="CL172" s="155">
        <f t="shared" si="643"/>
        <v>11.88448283</v>
      </c>
      <c r="CM172" s="212">
        <v>0</v>
      </c>
      <c r="CN172" s="212">
        <v>0</v>
      </c>
      <c r="CO172" s="212">
        <v>0</v>
      </c>
      <c r="CP172" s="212">
        <v>0</v>
      </c>
      <c r="CQ172" s="212">
        <v>0</v>
      </c>
      <c r="CR172" s="212">
        <v>0</v>
      </c>
      <c r="CS172" s="212">
        <v>0</v>
      </c>
      <c r="CT172" s="212">
        <v>0</v>
      </c>
      <c r="CU172" s="212">
        <v>0</v>
      </c>
      <c r="CV172" s="212">
        <v>0</v>
      </c>
      <c r="CW172" s="212">
        <v>0.26133542401672544</v>
      </c>
      <c r="CX172" s="212">
        <v>0.26133542401672544</v>
      </c>
      <c r="CY172" s="212">
        <v>0.26133542401672544</v>
      </c>
      <c r="CZ172" s="212">
        <v>0</v>
      </c>
      <c r="DA172" s="212">
        <v>0</v>
      </c>
      <c r="DB172" s="212">
        <v>1.0933442667760012</v>
      </c>
      <c r="DC172" s="212">
        <v>1.9010987094254357</v>
      </c>
      <c r="DD172" s="212">
        <v>1.9010987094254357</v>
      </c>
      <c r="DE172" s="212">
        <v>0.8077544426494345</v>
      </c>
      <c r="DF172" s="212">
        <v>0.8077544426494345</v>
      </c>
      <c r="DG172" s="212">
        <v>0.8077544426494345</v>
      </c>
      <c r="DH172" s="212">
        <v>0.8077544426494345</v>
      </c>
      <c r="DI172" s="157">
        <f aca="true" t="shared" si="644" ref="DI172:DM172">AVERAGE(CF172:CH172)</f>
        <v>0</v>
      </c>
      <c r="DJ172" s="157">
        <f t="shared" si="644"/>
        <v>0</v>
      </c>
      <c r="DK172" s="157">
        <f t="shared" si="644"/>
        <v>1.25710263</v>
      </c>
      <c r="DL172" s="157">
        <f t="shared" si="644"/>
        <v>1.25710263</v>
      </c>
      <c r="DM172" s="157">
        <f t="shared" si="644"/>
        <v>5.218596905</v>
      </c>
      <c r="DN172" s="207" t="s">
        <v>223</v>
      </c>
      <c r="DO172" s="215"/>
      <c r="DP172" s="215"/>
      <c r="DQ172" s="269"/>
      <c r="DR172" s="215"/>
      <c r="DS172" s="215"/>
      <c r="DT172" s="215"/>
      <c r="DU172" s="215"/>
      <c r="DV172" s="215"/>
      <c r="DW172" s="215"/>
      <c r="DX172" s="215"/>
    </row>
    <row r="173" spans="1:121" ht="13.5" customHeight="1">
      <c r="A173" s="131">
        <v>1</v>
      </c>
      <c r="B173" s="193" t="s">
        <v>224</v>
      </c>
      <c r="C173" s="216">
        <v>52</v>
      </c>
      <c r="D173" s="216">
        <v>43</v>
      </c>
      <c r="E173" s="216">
        <v>44</v>
      </c>
      <c r="F173" s="216">
        <v>57</v>
      </c>
      <c r="G173" s="216">
        <v>53</v>
      </c>
      <c r="H173" s="216">
        <v>62</v>
      </c>
      <c r="I173" s="216">
        <v>44</v>
      </c>
      <c r="J173" s="216">
        <v>43</v>
      </c>
      <c r="K173" s="216">
        <v>36</v>
      </c>
      <c r="L173" s="216">
        <v>69</v>
      </c>
      <c r="M173" s="216">
        <v>63</v>
      </c>
      <c r="N173" s="216">
        <v>109</v>
      </c>
      <c r="O173" s="216">
        <v>119</v>
      </c>
      <c r="P173" s="216">
        <v>87</v>
      </c>
      <c r="Q173" s="216">
        <v>120</v>
      </c>
      <c r="R173" s="216">
        <v>107</v>
      </c>
      <c r="S173" s="217">
        <v>577</v>
      </c>
      <c r="T173" s="218">
        <v>577</v>
      </c>
      <c r="U173" s="218">
        <v>596</v>
      </c>
      <c r="V173" s="218">
        <v>774</v>
      </c>
      <c r="W173" s="218">
        <v>528</v>
      </c>
      <c r="X173" s="218">
        <v>540</v>
      </c>
      <c r="Y173" s="218">
        <v>714</v>
      </c>
      <c r="Z173" s="220">
        <v>873</v>
      </c>
      <c r="AA173" s="220">
        <v>734</v>
      </c>
      <c r="AB173" s="218">
        <v>811</v>
      </c>
      <c r="AC173" s="218">
        <v>907</v>
      </c>
      <c r="AD173" s="219">
        <v>496</v>
      </c>
      <c r="AE173" s="218">
        <v>702</v>
      </c>
      <c r="AF173" s="219">
        <v>753</v>
      </c>
      <c r="AG173" s="278">
        <v>749</v>
      </c>
      <c r="AH173" s="223">
        <v>635</v>
      </c>
      <c r="AI173" s="185">
        <v>694</v>
      </c>
      <c r="AJ173" s="185">
        <v>860</v>
      </c>
      <c r="AK173" s="185">
        <v>834</v>
      </c>
      <c r="AL173" s="185">
        <v>548</v>
      </c>
      <c r="AM173" s="185">
        <v>939</v>
      </c>
      <c r="AN173" s="185">
        <v>850</v>
      </c>
      <c r="AO173" s="185">
        <v>855</v>
      </c>
      <c r="AP173" s="225">
        <v>912</v>
      </c>
      <c r="AQ173" s="230">
        <v>974</v>
      </c>
      <c r="AR173" s="142">
        <v>977</v>
      </c>
      <c r="AS173" s="142">
        <v>731</v>
      </c>
      <c r="AT173" s="142">
        <v>768</v>
      </c>
      <c r="AU173" s="143">
        <v>785</v>
      </c>
      <c r="AV173" s="144">
        <v>882</v>
      </c>
      <c r="AW173" s="143"/>
      <c r="AX173" s="130">
        <f t="shared" si="0"/>
        <v>10</v>
      </c>
      <c r="AY173" s="145">
        <f t="shared" si="11"/>
        <v>833.9</v>
      </c>
      <c r="AZ173" s="146">
        <f t="shared" si="12"/>
        <v>548</v>
      </c>
      <c r="BA173" s="147">
        <f t="shared" si="13"/>
        <v>977</v>
      </c>
      <c r="BB173" s="148">
        <f t="shared" si="14"/>
        <v>45</v>
      </c>
      <c r="BC173" s="149">
        <f t="shared" si="15"/>
        <v>506.6888889</v>
      </c>
      <c r="BD173" s="150">
        <f t="shared" si="16"/>
        <v>36</v>
      </c>
      <c r="BE173" s="151">
        <f t="shared" si="17"/>
        <v>977</v>
      </c>
      <c r="BF173" s="194" t="s">
        <v>224</v>
      </c>
      <c r="BG173" s="174">
        <v>36</v>
      </c>
      <c r="BH173" s="15">
        <v>40</v>
      </c>
      <c r="BI173" s="187">
        <v>637.8862417776795</v>
      </c>
      <c r="BJ173" s="155">
        <v>546.9194312796209</v>
      </c>
      <c r="BK173" s="155">
        <v>575.2895752895753</v>
      </c>
      <c r="BL173" s="155">
        <v>728.6420334196282</v>
      </c>
      <c r="BM173" s="155">
        <v>467.25663716814165</v>
      </c>
      <c r="BN173" s="155">
        <v>481.71275646743976</v>
      </c>
      <c r="BO173" s="155">
        <v>703.4482758620691</v>
      </c>
      <c r="BP173" s="155">
        <v>824.3626062322946</v>
      </c>
      <c r="BQ173" s="155">
        <v>691.1487758945385</v>
      </c>
      <c r="BR173" s="155">
        <v>743.6955524988538</v>
      </c>
      <c r="BS173" s="155">
        <v>864.2210576464983</v>
      </c>
      <c r="BT173" s="155">
        <v>515.3246753246754</v>
      </c>
      <c r="BU173" s="155">
        <v>600</v>
      </c>
      <c r="BV173" s="155">
        <v>590.3567228537828</v>
      </c>
      <c r="BW173" s="155">
        <v>602.5744167337087</v>
      </c>
      <c r="BX173" s="155">
        <v>492.0573421154591</v>
      </c>
      <c r="BY173" s="155">
        <v>617.4377224199287</v>
      </c>
      <c r="BZ173" s="155">
        <v>681.1881188118812</v>
      </c>
      <c r="CA173" s="155">
        <v>683.8868388683886</v>
      </c>
      <c r="CB173" s="155">
        <v>442.64943457189014</v>
      </c>
      <c r="CC173" s="155">
        <v>691.7127071823205</v>
      </c>
      <c r="CD173" s="155">
        <v>652.3407521105142</v>
      </c>
      <c r="CE173" s="155">
        <v>652.3407521105142</v>
      </c>
      <c r="CF173" s="155">
        <v>652.3407521105142</v>
      </c>
      <c r="CG173" s="155">
        <f aca="true" t="shared" si="645" ref="CG173:CJ173">SUM(AQ173)/(AQ$303/1000)</f>
        <v>717.7597642</v>
      </c>
      <c r="CH173" s="155">
        <f t="shared" si="645"/>
        <v>731.0138421</v>
      </c>
      <c r="CI173" s="155">
        <f t="shared" si="645"/>
        <v>552.8455285</v>
      </c>
      <c r="CJ173" s="155">
        <f t="shared" si="645"/>
        <v>579.2728918</v>
      </c>
      <c r="CK173" s="155">
        <f aca="true" t="shared" si="646" ref="CK173:CL173">SUM(AU173)/(AU$302/1000)</f>
        <v>521.2310348</v>
      </c>
      <c r="CL173" s="155">
        <f t="shared" si="646"/>
        <v>698.8075902</v>
      </c>
      <c r="CM173" s="157">
        <v>616.9503466629415</v>
      </c>
      <c r="CN173" s="157">
        <v>590.396081959115</v>
      </c>
      <c r="CO173" s="157">
        <v>559.2038090184031</v>
      </c>
      <c r="CP173" s="157">
        <v>550.8058898325502</v>
      </c>
      <c r="CQ173" s="157">
        <v>669.8412128539345</v>
      </c>
      <c r="CR173" s="157">
        <v>739.653219329634</v>
      </c>
      <c r="CS173" s="157">
        <v>753.0689782085624</v>
      </c>
      <c r="CT173" s="157">
        <v>766.3551286799635</v>
      </c>
      <c r="CU173" s="157">
        <v>707.7470951566758</v>
      </c>
      <c r="CV173" s="157">
        <v>659.8485776570578</v>
      </c>
      <c r="CW173" s="157">
        <v>568.560466059486</v>
      </c>
      <c r="CX173" s="157">
        <v>597.6437131958305</v>
      </c>
      <c r="CY173" s="157">
        <v>561.6628272343169</v>
      </c>
      <c r="CZ173" s="157">
        <v>570.689827089699</v>
      </c>
      <c r="DA173" s="157">
        <v>596.8943944490896</v>
      </c>
      <c r="DB173" s="157">
        <v>660.8375600333994</v>
      </c>
      <c r="DC173" s="157">
        <v>602.5747974173867</v>
      </c>
      <c r="DD173" s="157">
        <v>606.0829935408665</v>
      </c>
      <c r="DE173" s="157">
        <v>595.5676312882416</v>
      </c>
      <c r="DF173" s="157">
        <v>595.5676312882416</v>
      </c>
      <c r="DG173" s="157">
        <v>595.5676312882416</v>
      </c>
      <c r="DH173" s="157">
        <v>595.5676312882416</v>
      </c>
      <c r="DI173" s="157">
        <f aca="true" t="shared" si="647" ref="DI173:DM173">AVERAGE(CF173:CH173)</f>
        <v>700.3714528</v>
      </c>
      <c r="DJ173" s="157">
        <f t="shared" si="647"/>
        <v>667.2063783</v>
      </c>
      <c r="DK173" s="157">
        <f t="shared" si="647"/>
        <v>621.0440875</v>
      </c>
      <c r="DL173" s="157">
        <f t="shared" si="647"/>
        <v>551.116485</v>
      </c>
      <c r="DM173" s="157">
        <f t="shared" si="647"/>
        <v>599.7705056</v>
      </c>
      <c r="DN173" s="195" t="s">
        <v>224</v>
      </c>
      <c r="DO173" s="160">
        <v>598.6666666666666</v>
      </c>
      <c r="DP173" s="160">
        <v>720</v>
      </c>
      <c r="DQ173" s="161">
        <v>0.8314814814814814</v>
      </c>
    </row>
    <row r="174" spans="1:121" ht="13.5" customHeight="1">
      <c r="A174" s="131">
        <v>1</v>
      </c>
      <c r="B174" s="193" t="s">
        <v>225</v>
      </c>
      <c r="C174" s="216">
        <v>28</v>
      </c>
      <c r="D174" s="216">
        <v>35</v>
      </c>
      <c r="E174" s="216">
        <v>34</v>
      </c>
      <c r="F174" s="216">
        <v>63</v>
      </c>
      <c r="G174" s="216">
        <v>49</v>
      </c>
      <c r="H174" s="216">
        <v>30</v>
      </c>
      <c r="I174" s="216">
        <v>72</v>
      </c>
      <c r="J174" s="216">
        <v>36</v>
      </c>
      <c r="K174" s="216">
        <v>36</v>
      </c>
      <c r="L174" s="216">
        <v>43</v>
      </c>
      <c r="M174" s="216">
        <v>63</v>
      </c>
      <c r="N174" s="216">
        <v>72</v>
      </c>
      <c r="O174" s="216">
        <v>61</v>
      </c>
      <c r="P174" s="216">
        <v>52</v>
      </c>
      <c r="Q174" s="216">
        <v>64</v>
      </c>
      <c r="R174" s="216">
        <v>53</v>
      </c>
      <c r="S174" s="217">
        <v>312</v>
      </c>
      <c r="T174" s="218">
        <v>270</v>
      </c>
      <c r="U174" s="218">
        <v>330</v>
      </c>
      <c r="V174" s="218">
        <v>353</v>
      </c>
      <c r="W174" s="218">
        <v>432</v>
      </c>
      <c r="X174" s="218">
        <v>483</v>
      </c>
      <c r="Y174" s="218">
        <v>352</v>
      </c>
      <c r="Z174" s="220">
        <v>403</v>
      </c>
      <c r="AA174" s="220">
        <v>440</v>
      </c>
      <c r="AB174" s="218">
        <v>513</v>
      </c>
      <c r="AC174" s="218">
        <v>450</v>
      </c>
      <c r="AD174" s="219">
        <v>379</v>
      </c>
      <c r="AE174" s="218">
        <v>360</v>
      </c>
      <c r="AF174" s="219">
        <v>529</v>
      </c>
      <c r="AG174" s="278">
        <v>389</v>
      </c>
      <c r="AH174" s="223">
        <v>444</v>
      </c>
      <c r="AI174" s="185">
        <v>457</v>
      </c>
      <c r="AJ174" s="185">
        <v>458</v>
      </c>
      <c r="AK174" s="185">
        <v>454</v>
      </c>
      <c r="AL174" s="185">
        <v>509</v>
      </c>
      <c r="AM174" s="185">
        <v>525</v>
      </c>
      <c r="AN174" s="185">
        <v>460</v>
      </c>
      <c r="AO174" s="228">
        <v>503</v>
      </c>
      <c r="AP174" s="230">
        <v>591</v>
      </c>
      <c r="AQ174" s="230">
        <v>487</v>
      </c>
      <c r="AR174" s="142">
        <v>584</v>
      </c>
      <c r="AS174" s="142">
        <v>472</v>
      </c>
      <c r="AT174" s="142">
        <v>508</v>
      </c>
      <c r="AU174" s="143">
        <v>465</v>
      </c>
      <c r="AV174" s="144">
        <v>512</v>
      </c>
      <c r="AW174" s="143"/>
      <c r="AX174" s="130">
        <f t="shared" si="0"/>
        <v>10</v>
      </c>
      <c r="AY174" s="145">
        <f t="shared" si="11"/>
        <v>510.4</v>
      </c>
      <c r="AZ174" s="146">
        <f t="shared" si="12"/>
        <v>460</v>
      </c>
      <c r="BA174" s="147">
        <f t="shared" si="13"/>
        <v>591</v>
      </c>
      <c r="BB174" s="148">
        <f t="shared" si="14"/>
        <v>45</v>
      </c>
      <c r="BC174" s="149">
        <f t="shared" si="15"/>
        <v>304.5111111</v>
      </c>
      <c r="BD174" s="150">
        <f t="shared" si="16"/>
        <v>28</v>
      </c>
      <c r="BE174" s="151">
        <f t="shared" si="17"/>
        <v>591</v>
      </c>
      <c r="BF174" s="194" t="s">
        <v>225</v>
      </c>
      <c r="BG174" s="174">
        <v>54</v>
      </c>
      <c r="BH174" s="15">
        <v>53</v>
      </c>
      <c r="BI174" s="187">
        <v>344.92288983472446</v>
      </c>
      <c r="BJ174" s="155">
        <v>255.92417061611377</v>
      </c>
      <c r="BK174" s="155">
        <v>318.5328185328185</v>
      </c>
      <c r="BL174" s="155">
        <v>332.31348552600616</v>
      </c>
      <c r="BM174" s="155">
        <v>382.3008849557522</v>
      </c>
      <c r="BN174" s="155">
        <v>430.86529884032115</v>
      </c>
      <c r="BO174" s="155">
        <v>346.7980295566503</v>
      </c>
      <c r="BP174" s="155">
        <v>380.547686496695</v>
      </c>
      <c r="BQ174" s="155">
        <v>414.31261770244816</v>
      </c>
      <c r="BR174" s="155">
        <v>470.4264099037139</v>
      </c>
      <c r="BS174" s="155">
        <v>428.77560743211046</v>
      </c>
      <c r="BT174" s="155">
        <v>393.76623376623377</v>
      </c>
      <c r="BU174" s="155">
        <v>307.69230769230774</v>
      </c>
      <c r="BV174" s="155">
        <v>414.7393179145433</v>
      </c>
      <c r="BW174" s="155">
        <v>312.95253419147224</v>
      </c>
      <c r="BX174" s="155">
        <v>344.0526927547462</v>
      </c>
      <c r="BY174" s="155">
        <v>406.58362989323837</v>
      </c>
      <c r="BZ174" s="155">
        <v>362.7722772277228</v>
      </c>
      <c r="CA174" s="155">
        <v>372.28372283722837</v>
      </c>
      <c r="CB174" s="155">
        <v>411.1470113085622</v>
      </c>
      <c r="CC174" s="155">
        <v>386.7403314917127</v>
      </c>
      <c r="CD174" s="155">
        <v>353.031465848043</v>
      </c>
      <c r="CE174" s="155">
        <v>353.031465848043</v>
      </c>
      <c r="CF174" s="155">
        <v>353.031465848043</v>
      </c>
      <c r="CG174" s="155">
        <f aca="true" t="shared" si="648" ref="CG174:CJ174">SUM(AQ174)/(AQ$303/1000)</f>
        <v>358.8798821</v>
      </c>
      <c r="CH174" s="155">
        <f t="shared" si="648"/>
        <v>436.9622147</v>
      </c>
      <c r="CI174" s="155">
        <f t="shared" si="648"/>
        <v>356.9672906</v>
      </c>
      <c r="CJ174" s="155">
        <f t="shared" si="648"/>
        <v>383.1648816</v>
      </c>
      <c r="CK174" s="155">
        <f aca="true" t="shared" si="649" ref="CK174:CL174">SUM(AU174)/(AU$302/1000)</f>
        <v>308.7546894</v>
      </c>
      <c r="CL174" s="155">
        <f t="shared" si="649"/>
        <v>405.6570138</v>
      </c>
      <c r="CM174" s="157">
        <v>302.25682489164615</v>
      </c>
      <c r="CN174" s="157">
        <v>344.38239633819234</v>
      </c>
      <c r="CO174" s="157">
        <v>381.8265564406932</v>
      </c>
      <c r="CP174" s="157">
        <v>386.6547377842412</v>
      </c>
      <c r="CQ174" s="157">
        <v>386.07033829788884</v>
      </c>
      <c r="CR174" s="157">
        <v>380.5527779185979</v>
      </c>
      <c r="CS174" s="157">
        <v>421.7622380342857</v>
      </c>
      <c r="CT174" s="157">
        <v>437.83821167942415</v>
      </c>
      <c r="CU174" s="157">
        <v>430.9894170340194</v>
      </c>
      <c r="CV174" s="157">
        <v>376.74471629688395</v>
      </c>
      <c r="CW174" s="157">
        <v>372.0659531243616</v>
      </c>
      <c r="CX174" s="157">
        <v>345.12805326610777</v>
      </c>
      <c r="CY174" s="157">
        <v>357.24818162025394</v>
      </c>
      <c r="CZ174" s="157">
        <v>354.52961894648564</v>
      </c>
      <c r="DA174" s="157">
        <v>371.1361999585691</v>
      </c>
      <c r="DB174" s="157">
        <v>380.5465433193965</v>
      </c>
      <c r="DC174" s="157">
        <v>382.0676704578378</v>
      </c>
      <c r="DD174" s="157">
        <v>390.05702187916773</v>
      </c>
      <c r="DE174" s="157">
        <v>383.6396028827726</v>
      </c>
      <c r="DF174" s="157">
        <v>383.6396028827726</v>
      </c>
      <c r="DG174" s="157">
        <v>383.6396028827726</v>
      </c>
      <c r="DH174" s="157">
        <v>383.6396028827726</v>
      </c>
      <c r="DI174" s="157">
        <f aca="true" t="shared" si="650" ref="DI174:DM174">AVERAGE(CF174:CH174)</f>
        <v>382.9578542</v>
      </c>
      <c r="DJ174" s="157">
        <f t="shared" si="650"/>
        <v>384.2697958</v>
      </c>
      <c r="DK174" s="157">
        <f t="shared" si="650"/>
        <v>392.3647956</v>
      </c>
      <c r="DL174" s="157">
        <f t="shared" si="650"/>
        <v>349.6289539</v>
      </c>
      <c r="DM174" s="157">
        <f t="shared" si="650"/>
        <v>365.8588616</v>
      </c>
      <c r="DN174" s="195" t="s">
        <v>225</v>
      </c>
      <c r="DO174" s="160">
        <v>363.3333333333333</v>
      </c>
      <c r="DP174" s="160">
        <v>451.8333333333333</v>
      </c>
      <c r="DQ174" s="161">
        <v>0.8041313168572483</v>
      </c>
    </row>
    <row r="175" spans="1:121" ht="13.5" customHeight="1">
      <c r="A175" s="131">
        <v>1</v>
      </c>
      <c r="B175" s="193" t="s">
        <v>226</v>
      </c>
      <c r="C175" s="216">
        <v>49</v>
      </c>
      <c r="D175" s="216">
        <v>54</v>
      </c>
      <c r="E175" s="216">
        <v>100</v>
      </c>
      <c r="F175" s="216">
        <v>90</v>
      </c>
      <c r="G175" s="216">
        <v>122</v>
      </c>
      <c r="H175" s="216">
        <v>80</v>
      </c>
      <c r="I175" s="216">
        <v>84</v>
      </c>
      <c r="J175" s="216">
        <v>76</v>
      </c>
      <c r="K175" s="216">
        <v>115</v>
      </c>
      <c r="L175" s="216">
        <v>113</v>
      </c>
      <c r="M175" s="216">
        <v>146</v>
      </c>
      <c r="N175" s="216">
        <v>127</v>
      </c>
      <c r="O175" s="216">
        <v>117</v>
      </c>
      <c r="P175" s="216">
        <v>125</v>
      </c>
      <c r="Q175" s="216">
        <v>112</v>
      </c>
      <c r="R175" s="216">
        <v>102</v>
      </c>
      <c r="S175" s="217">
        <v>526</v>
      </c>
      <c r="T175" s="218">
        <v>491</v>
      </c>
      <c r="U175" s="218">
        <v>504</v>
      </c>
      <c r="V175" s="218">
        <v>569</v>
      </c>
      <c r="W175" s="218">
        <v>643</v>
      </c>
      <c r="X175" s="218">
        <v>580</v>
      </c>
      <c r="Y175" s="218">
        <v>489</v>
      </c>
      <c r="Z175" s="220">
        <v>556</v>
      </c>
      <c r="AA175" s="220">
        <v>563</v>
      </c>
      <c r="AB175" s="218">
        <v>683</v>
      </c>
      <c r="AC175" s="218">
        <v>628</v>
      </c>
      <c r="AD175" s="219">
        <v>526</v>
      </c>
      <c r="AE175" s="218">
        <v>612</v>
      </c>
      <c r="AF175" s="219">
        <v>558</v>
      </c>
      <c r="AG175" s="278">
        <v>501</v>
      </c>
      <c r="AH175" s="223">
        <v>560</v>
      </c>
      <c r="AI175" s="185">
        <v>486</v>
      </c>
      <c r="AJ175" s="185">
        <v>520</v>
      </c>
      <c r="AK175" s="185">
        <v>507</v>
      </c>
      <c r="AL175" s="185">
        <v>524</v>
      </c>
      <c r="AM175" s="185">
        <v>616</v>
      </c>
      <c r="AN175" s="185">
        <v>456</v>
      </c>
      <c r="AO175" s="228">
        <v>619</v>
      </c>
      <c r="AP175" s="230">
        <v>664</v>
      </c>
      <c r="AQ175" s="225">
        <v>654</v>
      </c>
      <c r="AR175" s="142">
        <v>612</v>
      </c>
      <c r="AS175" s="142">
        <v>526</v>
      </c>
      <c r="AT175" s="142">
        <v>503</v>
      </c>
      <c r="AU175" s="143">
        <v>501</v>
      </c>
      <c r="AV175" s="144">
        <v>488</v>
      </c>
      <c r="AW175" s="143"/>
      <c r="AX175" s="130">
        <f t="shared" si="0"/>
        <v>10</v>
      </c>
      <c r="AY175" s="145">
        <f t="shared" si="11"/>
        <v>567.5</v>
      </c>
      <c r="AZ175" s="146">
        <f t="shared" si="12"/>
        <v>456</v>
      </c>
      <c r="BA175" s="147">
        <f t="shared" si="13"/>
        <v>664</v>
      </c>
      <c r="BB175" s="148">
        <f t="shared" si="14"/>
        <v>45</v>
      </c>
      <c r="BC175" s="149">
        <f t="shared" si="15"/>
        <v>395.3111111</v>
      </c>
      <c r="BD175" s="150">
        <f t="shared" si="16"/>
        <v>49</v>
      </c>
      <c r="BE175" s="151">
        <f t="shared" si="17"/>
        <v>683</v>
      </c>
      <c r="BF175" s="194" t="s">
        <v>226</v>
      </c>
      <c r="BG175" s="174">
        <v>44</v>
      </c>
      <c r="BH175" s="15">
        <v>50</v>
      </c>
      <c r="BI175" s="187">
        <v>581.5046155546958</v>
      </c>
      <c r="BJ175" s="155">
        <v>465.40284360189577</v>
      </c>
      <c r="BK175" s="155">
        <v>486.48648648648646</v>
      </c>
      <c r="BL175" s="155">
        <v>535.6554483407862</v>
      </c>
      <c r="BM175" s="155">
        <v>569.0265486725664</v>
      </c>
      <c r="BN175" s="155">
        <v>517.3951828724353</v>
      </c>
      <c r="BO175" s="155">
        <v>481.77339901477836</v>
      </c>
      <c r="BP175" s="155">
        <v>525.0236071765817</v>
      </c>
      <c r="BQ175" s="155">
        <v>530.1318267419962</v>
      </c>
      <c r="BR175" s="155">
        <v>626.3182026593306</v>
      </c>
      <c r="BS175" s="155">
        <v>598.3801810385897</v>
      </c>
      <c r="BT175" s="155">
        <v>546.4935064935065</v>
      </c>
      <c r="BU175" s="155">
        <v>523.0769230769231</v>
      </c>
      <c r="BV175" s="155">
        <v>437.4754998039984</v>
      </c>
      <c r="BW175" s="155">
        <v>403.05711987127916</v>
      </c>
      <c r="BX175" s="155">
        <v>433.9403332041844</v>
      </c>
      <c r="BY175" s="155">
        <v>432.3843416370106</v>
      </c>
      <c r="BZ175" s="155">
        <v>411.8811881188119</v>
      </c>
      <c r="CA175" s="155">
        <v>415.74415744157443</v>
      </c>
      <c r="CB175" s="155">
        <v>423.2633279483037</v>
      </c>
      <c r="CC175" s="155">
        <v>453.7753222836096</v>
      </c>
      <c r="CD175" s="155">
        <v>349.9616270145818</v>
      </c>
      <c r="CE175" s="155">
        <v>349.9616270145818</v>
      </c>
      <c r="CF175" s="155">
        <v>349.9616270145818</v>
      </c>
      <c r="CG175" s="155">
        <f aca="true" t="shared" si="651" ref="CG175:CJ175">SUM(AQ175)/(AQ$303/1000)</f>
        <v>481.9454679</v>
      </c>
      <c r="CH175" s="155">
        <f t="shared" si="651"/>
        <v>457.9124579</v>
      </c>
      <c r="CI175" s="155">
        <f t="shared" si="651"/>
        <v>397.8067688</v>
      </c>
      <c r="CJ175" s="155">
        <f t="shared" si="651"/>
        <v>379.3935737</v>
      </c>
      <c r="CK175" s="155">
        <f aca="true" t="shared" si="652" ref="CK175:CL175">SUM(AU175)/(AU$302/1000)</f>
        <v>332.6582783</v>
      </c>
      <c r="CL175" s="155">
        <f t="shared" si="652"/>
        <v>386.6418413</v>
      </c>
      <c r="CM175" s="157">
        <v>495.8482594763894</v>
      </c>
      <c r="CN175" s="157">
        <v>530.3894944999464</v>
      </c>
      <c r="CO175" s="157">
        <v>540.6923932952626</v>
      </c>
      <c r="CP175" s="157">
        <v>522.7317101865933</v>
      </c>
      <c r="CQ175" s="157">
        <v>508.0640630212651</v>
      </c>
      <c r="CR175" s="157">
        <v>512.3096109777854</v>
      </c>
      <c r="CS175" s="157">
        <v>560.4912121926361</v>
      </c>
      <c r="CT175" s="157">
        <v>584.9434034799723</v>
      </c>
      <c r="CU175" s="157">
        <v>590.3972967304757</v>
      </c>
      <c r="CV175" s="157">
        <v>555.9835368696731</v>
      </c>
      <c r="CW175" s="157">
        <v>502.3486431248093</v>
      </c>
      <c r="CX175" s="157">
        <v>454.53651425073355</v>
      </c>
      <c r="CY175" s="157">
        <v>424.8243176264873</v>
      </c>
      <c r="CZ175" s="157">
        <v>423.12726490415804</v>
      </c>
      <c r="DA175" s="157">
        <v>426.068620986669</v>
      </c>
      <c r="DB175" s="157">
        <v>420.00322906579896</v>
      </c>
      <c r="DC175" s="157">
        <v>416.96289116956336</v>
      </c>
      <c r="DD175" s="157">
        <v>430.92760255782923</v>
      </c>
      <c r="DE175" s="157">
        <v>409.0000924154984</v>
      </c>
      <c r="DF175" s="157">
        <v>409.0000924154984</v>
      </c>
      <c r="DG175" s="157">
        <v>409.0000924154984</v>
      </c>
      <c r="DH175" s="157">
        <v>409.0000924154984</v>
      </c>
      <c r="DI175" s="157">
        <f aca="true" t="shared" si="653" ref="DI175:DM175">AVERAGE(CF175:CH175)</f>
        <v>429.939851</v>
      </c>
      <c r="DJ175" s="157">
        <f t="shared" si="653"/>
        <v>445.8882315</v>
      </c>
      <c r="DK175" s="157">
        <f t="shared" si="653"/>
        <v>411.7042668</v>
      </c>
      <c r="DL175" s="157">
        <f t="shared" si="653"/>
        <v>369.9528736</v>
      </c>
      <c r="DM175" s="157">
        <f t="shared" si="653"/>
        <v>366.2312311</v>
      </c>
      <c r="DN175" s="195" t="s">
        <v>226</v>
      </c>
      <c r="DO175" s="160">
        <v>552.1666666666666</v>
      </c>
      <c r="DP175" s="160">
        <v>516.3333333333334</v>
      </c>
      <c r="DQ175" s="161">
        <v>1.0693996126533245</v>
      </c>
    </row>
    <row r="176" spans="1:121" ht="13.5" customHeight="1">
      <c r="A176" s="131">
        <v>1</v>
      </c>
      <c r="B176" s="193" t="s">
        <v>227</v>
      </c>
      <c r="C176" s="216">
        <v>35</v>
      </c>
      <c r="D176" s="216">
        <v>20</v>
      </c>
      <c r="E176" s="216">
        <v>18</v>
      </c>
      <c r="F176" s="216">
        <v>26</v>
      </c>
      <c r="G176" s="216">
        <v>16</v>
      </c>
      <c r="H176" s="216">
        <v>31</v>
      </c>
      <c r="I176" s="216">
        <v>13</v>
      </c>
      <c r="J176" s="216">
        <v>25</v>
      </c>
      <c r="K176" s="216">
        <v>14</v>
      </c>
      <c r="L176" s="216">
        <v>36</v>
      </c>
      <c r="M176" s="216">
        <v>23</v>
      </c>
      <c r="N176" s="216">
        <v>29</v>
      </c>
      <c r="O176" s="216">
        <v>40</v>
      </c>
      <c r="P176" s="216">
        <v>35</v>
      </c>
      <c r="Q176" s="216">
        <v>26</v>
      </c>
      <c r="R176" s="216">
        <v>36</v>
      </c>
      <c r="S176" s="217">
        <v>57</v>
      </c>
      <c r="T176" s="218">
        <v>45</v>
      </c>
      <c r="U176" s="218">
        <v>52</v>
      </c>
      <c r="V176" s="218">
        <v>47</v>
      </c>
      <c r="W176" s="218">
        <v>48</v>
      </c>
      <c r="X176" s="218">
        <v>48</v>
      </c>
      <c r="Y176" s="218">
        <v>26</v>
      </c>
      <c r="Z176" s="220">
        <v>23</v>
      </c>
      <c r="AA176" s="220">
        <v>21</v>
      </c>
      <c r="AB176" s="218">
        <v>29</v>
      </c>
      <c r="AC176" s="218">
        <v>49</v>
      </c>
      <c r="AD176" s="219">
        <v>22</v>
      </c>
      <c r="AE176" s="218">
        <v>12</v>
      </c>
      <c r="AF176" s="219">
        <v>22</v>
      </c>
      <c r="AG176" s="278">
        <v>9</v>
      </c>
      <c r="AH176" s="223">
        <v>18</v>
      </c>
      <c r="AI176" s="185">
        <v>10</v>
      </c>
      <c r="AJ176" s="185">
        <v>7</v>
      </c>
      <c r="AK176" s="185">
        <v>5</v>
      </c>
      <c r="AL176" s="185">
        <v>2</v>
      </c>
      <c r="AM176" s="185">
        <v>4</v>
      </c>
      <c r="AN176" s="185">
        <v>9</v>
      </c>
      <c r="AO176" s="185">
        <v>15</v>
      </c>
      <c r="AP176" s="225">
        <v>10</v>
      </c>
      <c r="AQ176" s="230">
        <v>4</v>
      </c>
      <c r="AR176" s="142">
        <v>6</v>
      </c>
      <c r="AS176" s="142">
        <v>5</v>
      </c>
      <c r="AT176" s="142">
        <v>10</v>
      </c>
      <c r="AU176" s="143">
        <v>8</v>
      </c>
      <c r="AV176" s="144">
        <v>15</v>
      </c>
      <c r="AW176" s="143"/>
      <c r="AX176" s="130">
        <f t="shared" si="0"/>
        <v>10</v>
      </c>
      <c r="AY176" s="145">
        <f t="shared" si="11"/>
        <v>7.3</v>
      </c>
      <c r="AZ176" s="146">
        <f t="shared" si="12"/>
        <v>2</v>
      </c>
      <c r="BA176" s="147">
        <f t="shared" si="13"/>
        <v>15</v>
      </c>
      <c r="BB176" s="148">
        <f t="shared" si="14"/>
        <v>45</v>
      </c>
      <c r="BC176" s="149">
        <f t="shared" si="15"/>
        <v>23.24444444</v>
      </c>
      <c r="BD176" s="150">
        <f t="shared" si="16"/>
        <v>2</v>
      </c>
      <c r="BE176" s="151">
        <f t="shared" si="17"/>
        <v>57</v>
      </c>
      <c r="BF176" s="194" t="s">
        <v>227</v>
      </c>
      <c r="BG176" s="174">
        <v>124</v>
      </c>
      <c r="BH176" s="15">
        <v>142</v>
      </c>
      <c r="BI176" s="187">
        <f aca="true" t="shared" si="654" ref="BI176:CJ176">SUM(S176)/(S$303/1000)</f>
        <v>63.01475872</v>
      </c>
      <c r="BJ176" s="155">
        <f t="shared" si="654"/>
        <v>42.65402844</v>
      </c>
      <c r="BK176" s="155">
        <f t="shared" si="654"/>
        <v>50.19305019</v>
      </c>
      <c r="BL176" s="155">
        <f t="shared" si="654"/>
        <v>44.24570487</v>
      </c>
      <c r="BM176" s="155">
        <f t="shared" si="654"/>
        <v>42.47787611</v>
      </c>
      <c r="BN176" s="155">
        <f t="shared" si="654"/>
        <v>42.81891169</v>
      </c>
      <c r="BO176" s="155">
        <f t="shared" si="654"/>
        <v>25.61576355</v>
      </c>
      <c r="BP176" s="155">
        <f t="shared" si="654"/>
        <v>21.71860246</v>
      </c>
      <c r="BQ176" s="155">
        <f t="shared" si="654"/>
        <v>19.7740113</v>
      </c>
      <c r="BR176" s="155">
        <f t="shared" si="654"/>
        <v>26.59330582</v>
      </c>
      <c r="BS176" s="155">
        <f t="shared" si="654"/>
        <v>46.68889948</v>
      </c>
      <c r="BT176" s="155">
        <f t="shared" si="654"/>
        <v>22.85714286</v>
      </c>
      <c r="BU176" s="155">
        <f t="shared" si="654"/>
        <v>10.25641026</v>
      </c>
      <c r="BV176" s="155">
        <f t="shared" si="654"/>
        <v>17.24813799</v>
      </c>
      <c r="BW176" s="155">
        <f t="shared" si="654"/>
        <v>7.240547064</v>
      </c>
      <c r="BX176" s="155">
        <f t="shared" si="654"/>
        <v>13.94808214</v>
      </c>
      <c r="BY176" s="155">
        <f t="shared" si="654"/>
        <v>8.896797153</v>
      </c>
      <c r="BZ176" s="155">
        <f t="shared" si="654"/>
        <v>5.544554455</v>
      </c>
      <c r="CA176" s="155">
        <f t="shared" si="654"/>
        <v>4.100041</v>
      </c>
      <c r="CB176" s="155">
        <f t="shared" si="654"/>
        <v>1.615508885</v>
      </c>
      <c r="CC176" s="155">
        <f t="shared" si="654"/>
        <v>2.946593002</v>
      </c>
      <c r="CD176" s="155">
        <f t="shared" si="654"/>
        <v>6.907137375</v>
      </c>
      <c r="CE176" s="155">
        <f t="shared" si="654"/>
        <v>11.1831805</v>
      </c>
      <c r="CF176" s="155">
        <f t="shared" si="654"/>
        <v>7.452675511</v>
      </c>
      <c r="CG176" s="155">
        <f t="shared" si="654"/>
        <v>2.947678703</v>
      </c>
      <c r="CH176" s="155">
        <f t="shared" si="654"/>
        <v>4.489337823</v>
      </c>
      <c r="CI176" s="155">
        <f t="shared" si="654"/>
        <v>3.781433163</v>
      </c>
      <c r="CJ176" s="155">
        <f t="shared" si="654"/>
        <v>7.542615779</v>
      </c>
      <c r="CK176" s="155">
        <f aca="true" t="shared" si="655" ref="CK176:CL176">SUM(AU176)/(AU$302/1000)</f>
        <v>5.311908635</v>
      </c>
      <c r="CL176" s="155">
        <f t="shared" si="655"/>
        <v>11.88448283</v>
      </c>
      <c r="CM176" s="157">
        <f aca="true" t="shared" si="656" ref="CM176:DG176">AVERAGE(BJ176:BL176)</f>
        <v>45.6975945</v>
      </c>
      <c r="CN176" s="157">
        <f t="shared" si="656"/>
        <v>45.63887706</v>
      </c>
      <c r="CO176" s="157">
        <f t="shared" si="656"/>
        <v>43.18083089</v>
      </c>
      <c r="CP176" s="157">
        <f t="shared" si="656"/>
        <v>36.97085045</v>
      </c>
      <c r="CQ176" s="157">
        <f t="shared" si="656"/>
        <v>30.05109256</v>
      </c>
      <c r="CR176" s="157">
        <f t="shared" si="656"/>
        <v>22.3694591</v>
      </c>
      <c r="CS176" s="157">
        <f t="shared" si="656"/>
        <v>22.69530653</v>
      </c>
      <c r="CT176" s="157">
        <f t="shared" si="656"/>
        <v>31.01873887</v>
      </c>
      <c r="CU176" s="157">
        <f t="shared" si="656"/>
        <v>32.04644939</v>
      </c>
      <c r="CV176" s="157">
        <f t="shared" si="656"/>
        <v>26.60081753</v>
      </c>
      <c r="CW176" s="157">
        <f t="shared" si="656"/>
        <v>16.78723037</v>
      </c>
      <c r="CX176" s="157">
        <f t="shared" si="656"/>
        <v>11.58169844</v>
      </c>
      <c r="CY176" s="157">
        <f t="shared" si="656"/>
        <v>12.81225573</v>
      </c>
      <c r="CZ176" s="157">
        <f t="shared" si="656"/>
        <v>10.02847545</v>
      </c>
      <c r="DA176" s="157">
        <f t="shared" si="656"/>
        <v>9.463144582</v>
      </c>
      <c r="DB176" s="157">
        <f t="shared" si="656"/>
        <v>6.180464203</v>
      </c>
      <c r="DC176" s="157">
        <f t="shared" si="656"/>
        <v>3.753368114</v>
      </c>
      <c r="DD176" s="157">
        <f t="shared" si="656"/>
        <v>2.887380963</v>
      </c>
      <c r="DE176" s="157">
        <f t="shared" si="656"/>
        <v>3.823079754</v>
      </c>
      <c r="DF176" s="157">
        <f t="shared" si="656"/>
        <v>7.012303625</v>
      </c>
      <c r="DG176" s="157">
        <f t="shared" si="656"/>
        <v>8.514331127</v>
      </c>
      <c r="DH176" s="157">
        <f aca="true" t="shared" si="657" ref="DH176:DH184">AVERAGE(CD176:CF176)</f>
        <v>8.514331127</v>
      </c>
      <c r="DI176" s="157">
        <f aca="true" t="shared" si="658" ref="DI176:DM176">AVERAGE(CF176:CH176)</f>
        <v>4.963230679</v>
      </c>
      <c r="DJ176" s="157">
        <f t="shared" si="658"/>
        <v>3.73948323</v>
      </c>
      <c r="DK176" s="157">
        <f t="shared" si="658"/>
        <v>5.271128922</v>
      </c>
      <c r="DL176" s="157">
        <f t="shared" si="658"/>
        <v>5.545319192</v>
      </c>
      <c r="DM176" s="157">
        <f t="shared" si="658"/>
        <v>8.246335747</v>
      </c>
      <c r="DN176" s="195" t="s">
        <v>227</v>
      </c>
      <c r="DO176" s="160">
        <v>49.5</v>
      </c>
      <c r="DP176" s="160">
        <v>8.5</v>
      </c>
      <c r="DQ176" s="189">
        <v>5.823529411764706</v>
      </c>
    </row>
    <row r="177" spans="1:121" ht="13.5" customHeight="1">
      <c r="A177" s="131">
        <v>1</v>
      </c>
      <c r="B177" s="193" t="s">
        <v>228</v>
      </c>
      <c r="C177" s="216">
        <v>7</v>
      </c>
      <c r="D177" s="216">
        <v>9</v>
      </c>
      <c r="E177" s="216">
        <v>9</v>
      </c>
      <c r="F177" s="216">
        <v>21</v>
      </c>
      <c r="G177" s="216">
        <v>11</v>
      </c>
      <c r="H177" s="216">
        <v>19</v>
      </c>
      <c r="I177" s="216">
        <v>12</v>
      </c>
      <c r="J177" s="216">
        <v>16</v>
      </c>
      <c r="K177" s="216">
        <v>9</v>
      </c>
      <c r="L177" s="216">
        <v>20</v>
      </c>
      <c r="M177" s="216">
        <v>36</v>
      </c>
      <c r="N177" s="216">
        <v>44</v>
      </c>
      <c r="O177" s="216">
        <v>40</v>
      </c>
      <c r="P177" s="216">
        <v>38</v>
      </c>
      <c r="Q177" s="216">
        <v>51</v>
      </c>
      <c r="R177" s="216">
        <v>50</v>
      </c>
      <c r="S177" s="217">
        <v>158</v>
      </c>
      <c r="T177" s="218">
        <v>173</v>
      </c>
      <c r="U177" s="218">
        <v>184</v>
      </c>
      <c r="V177" s="218">
        <v>220</v>
      </c>
      <c r="W177" s="218">
        <v>244</v>
      </c>
      <c r="X177" s="218">
        <v>200</v>
      </c>
      <c r="Y177" s="218">
        <v>169</v>
      </c>
      <c r="Z177" s="220">
        <v>240</v>
      </c>
      <c r="AA177" s="220">
        <v>205</v>
      </c>
      <c r="AB177" s="218">
        <v>245</v>
      </c>
      <c r="AC177" s="218">
        <v>227</v>
      </c>
      <c r="AD177" s="219">
        <v>176</v>
      </c>
      <c r="AE177" s="218">
        <v>248</v>
      </c>
      <c r="AF177" s="219">
        <v>276</v>
      </c>
      <c r="AG177" s="278">
        <v>234</v>
      </c>
      <c r="AH177" s="223">
        <v>275</v>
      </c>
      <c r="AI177" s="185">
        <v>206</v>
      </c>
      <c r="AJ177" s="185">
        <v>214</v>
      </c>
      <c r="AK177" s="185">
        <v>280</v>
      </c>
      <c r="AL177" s="185">
        <v>242</v>
      </c>
      <c r="AM177" s="185">
        <v>242</v>
      </c>
      <c r="AN177" s="185">
        <v>219</v>
      </c>
      <c r="AO177" s="228">
        <v>291</v>
      </c>
      <c r="AP177" s="230">
        <v>362</v>
      </c>
      <c r="AQ177" s="230">
        <v>257</v>
      </c>
      <c r="AR177" s="142">
        <v>411</v>
      </c>
      <c r="AS177" s="142">
        <v>339</v>
      </c>
      <c r="AT177" s="142">
        <v>350</v>
      </c>
      <c r="AU177" s="143">
        <v>261</v>
      </c>
      <c r="AV177" s="144">
        <v>375</v>
      </c>
      <c r="AW177" s="143"/>
      <c r="AX177" s="130">
        <f t="shared" si="0"/>
        <v>10</v>
      </c>
      <c r="AY177" s="145">
        <f t="shared" si="11"/>
        <v>297.4</v>
      </c>
      <c r="AZ177" s="146">
        <f t="shared" si="12"/>
        <v>219</v>
      </c>
      <c r="BA177" s="147">
        <f t="shared" si="13"/>
        <v>411</v>
      </c>
      <c r="BB177" s="148">
        <f t="shared" si="14"/>
        <v>45</v>
      </c>
      <c r="BC177" s="149">
        <f t="shared" si="15"/>
        <v>167.5555556</v>
      </c>
      <c r="BD177" s="150">
        <f t="shared" si="16"/>
        <v>7</v>
      </c>
      <c r="BE177" s="151">
        <f t="shared" si="17"/>
        <v>411</v>
      </c>
      <c r="BF177" s="194" t="s">
        <v>228</v>
      </c>
      <c r="BG177" s="174">
        <v>76</v>
      </c>
      <c r="BH177" s="15">
        <v>81</v>
      </c>
      <c r="BI177" s="187">
        <f aca="true" t="shared" si="659" ref="BI177:CJ177">SUM(S177)/(S$303/1000)</f>
        <v>174.6724891</v>
      </c>
      <c r="BJ177" s="155">
        <f t="shared" si="659"/>
        <v>163.9810427</v>
      </c>
      <c r="BK177" s="155">
        <f t="shared" si="659"/>
        <v>177.6061776</v>
      </c>
      <c r="BL177" s="155">
        <f t="shared" si="659"/>
        <v>207.1075547</v>
      </c>
      <c r="BM177" s="155">
        <f t="shared" si="659"/>
        <v>215.9292035</v>
      </c>
      <c r="BN177" s="155">
        <f t="shared" si="659"/>
        <v>178.412132</v>
      </c>
      <c r="BO177" s="155">
        <f t="shared" si="659"/>
        <v>166.5024631</v>
      </c>
      <c r="BP177" s="155">
        <f t="shared" si="659"/>
        <v>226.6288952</v>
      </c>
      <c r="BQ177" s="155">
        <f t="shared" si="659"/>
        <v>193.0320151</v>
      </c>
      <c r="BR177" s="155">
        <f t="shared" si="659"/>
        <v>224.6675837</v>
      </c>
      <c r="BS177" s="155">
        <f t="shared" si="659"/>
        <v>216.2934731</v>
      </c>
      <c r="BT177" s="155">
        <f t="shared" si="659"/>
        <v>182.8571429</v>
      </c>
      <c r="BU177" s="155">
        <f t="shared" si="659"/>
        <v>211.965812</v>
      </c>
      <c r="BV177" s="155">
        <f t="shared" si="659"/>
        <v>216.3857311</v>
      </c>
      <c r="BW177" s="155">
        <f t="shared" si="659"/>
        <v>188.2542237</v>
      </c>
      <c r="BX177" s="155">
        <f t="shared" si="659"/>
        <v>213.0956993</v>
      </c>
      <c r="BY177" s="155">
        <f t="shared" si="659"/>
        <v>183.2740214</v>
      </c>
      <c r="BZ177" s="155">
        <f t="shared" si="659"/>
        <v>169.5049505</v>
      </c>
      <c r="CA177" s="155">
        <f t="shared" si="659"/>
        <v>229.602296</v>
      </c>
      <c r="CB177" s="155">
        <f t="shared" si="659"/>
        <v>195.4765751</v>
      </c>
      <c r="CC177" s="155">
        <f t="shared" si="659"/>
        <v>178.2688766</v>
      </c>
      <c r="CD177" s="155">
        <f t="shared" si="659"/>
        <v>168.0736761</v>
      </c>
      <c r="CE177" s="155">
        <f t="shared" si="659"/>
        <v>216.9537016</v>
      </c>
      <c r="CF177" s="155">
        <f t="shared" si="659"/>
        <v>269.7868535</v>
      </c>
      <c r="CG177" s="155">
        <f t="shared" si="659"/>
        <v>189.3883567</v>
      </c>
      <c r="CH177" s="155">
        <f t="shared" si="659"/>
        <v>307.5196409</v>
      </c>
      <c r="CI177" s="155">
        <f t="shared" si="659"/>
        <v>256.3811685</v>
      </c>
      <c r="CJ177" s="155">
        <f t="shared" si="659"/>
        <v>263.9915523</v>
      </c>
      <c r="CK177" s="155">
        <f aca="true" t="shared" si="660" ref="CK177:CL177">SUM(AU177)/(AU$302/1000)</f>
        <v>173.3010192</v>
      </c>
      <c r="CL177" s="155">
        <f t="shared" si="660"/>
        <v>297.1120707</v>
      </c>
      <c r="CM177" s="157">
        <f aca="true" t="shared" si="661" ref="CM177:DG177">AVERAGE(BJ177:BL177)</f>
        <v>182.8982583</v>
      </c>
      <c r="CN177" s="157">
        <f t="shared" si="661"/>
        <v>200.214312</v>
      </c>
      <c r="CO177" s="157">
        <f t="shared" si="661"/>
        <v>200.4829634</v>
      </c>
      <c r="CP177" s="157">
        <f t="shared" si="661"/>
        <v>186.9479329</v>
      </c>
      <c r="CQ177" s="157">
        <f t="shared" si="661"/>
        <v>190.5144968</v>
      </c>
      <c r="CR177" s="157">
        <f t="shared" si="661"/>
        <v>195.3877911</v>
      </c>
      <c r="CS177" s="157">
        <f t="shared" si="661"/>
        <v>214.7761646</v>
      </c>
      <c r="CT177" s="157">
        <f t="shared" si="661"/>
        <v>211.3310239</v>
      </c>
      <c r="CU177" s="157">
        <f t="shared" si="661"/>
        <v>207.9393999</v>
      </c>
      <c r="CV177" s="157">
        <f t="shared" si="661"/>
        <v>203.705476</v>
      </c>
      <c r="CW177" s="157">
        <f t="shared" si="661"/>
        <v>203.7362286</v>
      </c>
      <c r="CX177" s="157">
        <f t="shared" si="661"/>
        <v>205.5352556</v>
      </c>
      <c r="CY177" s="157">
        <f t="shared" si="661"/>
        <v>205.9118847</v>
      </c>
      <c r="CZ177" s="157">
        <f t="shared" si="661"/>
        <v>194.8746481</v>
      </c>
      <c r="DA177" s="157">
        <f t="shared" si="661"/>
        <v>188.6248904</v>
      </c>
      <c r="DB177" s="157">
        <f t="shared" si="661"/>
        <v>194.1270893</v>
      </c>
      <c r="DC177" s="157">
        <f t="shared" si="661"/>
        <v>198.1946072</v>
      </c>
      <c r="DD177" s="157">
        <f t="shared" si="661"/>
        <v>201.1159159</v>
      </c>
      <c r="DE177" s="157">
        <f t="shared" si="661"/>
        <v>180.606376</v>
      </c>
      <c r="DF177" s="157">
        <f t="shared" si="661"/>
        <v>187.7654181</v>
      </c>
      <c r="DG177" s="157">
        <f t="shared" si="661"/>
        <v>218.2714104</v>
      </c>
      <c r="DH177" s="157">
        <f t="shared" si="657"/>
        <v>218.2714104</v>
      </c>
      <c r="DI177" s="157">
        <f aca="true" t="shared" si="662" ref="DI177:DM177">AVERAGE(CF177:CH177)</f>
        <v>255.5649503</v>
      </c>
      <c r="DJ177" s="157">
        <f t="shared" si="662"/>
        <v>251.0963887</v>
      </c>
      <c r="DK177" s="157">
        <f t="shared" si="662"/>
        <v>275.9641205</v>
      </c>
      <c r="DL177" s="157">
        <f t="shared" si="662"/>
        <v>231.22458</v>
      </c>
      <c r="DM177" s="157">
        <f t="shared" si="662"/>
        <v>244.8015474</v>
      </c>
      <c r="DN177" s="195" t="s">
        <v>228</v>
      </c>
      <c r="DO177" s="160">
        <v>196.5</v>
      </c>
      <c r="DP177" s="160">
        <v>241.83333333333334</v>
      </c>
      <c r="DQ177" s="161">
        <v>0.8125430737422467</v>
      </c>
    </row>
    <row r="178" spans="1:121" ht="13.5" customHeight="1">
      <c r="A178" s="131">
        <v>1</v>
      </c>
      <c r="B178" s="193" t="s">
        <v>229</v>
      </c>
      <c r="C178" s="216"/>
      <c r="D178" s="216"/>
      <c r="E178" s="216">
        <v>1</v>
      </c>
      <c r="F178" s="216"/>
      <c r="G178" s="216"/>
      <c r="H178" s="216"/>
      <c r="I178" s="216"/>
      <c r="J178" s="216">
        <v>1</v>
      </c>
      <c r="K178" s="216"/>
      <c r="L178" s="216"/>
      <c r="M178" s="216">
        <v>2</v>
      </c>
      <c r="N178" s="216">
        <v>4</v>
      </c>
      <c r="O178" s="216">
        <v>5</v>
      </c>
      <c r="P178" s="216">
        <v>5</v>
      </c>
      <c r="Q178" s="216">
        <v>2</v>
      </c>
      <c r="R178" s="216">
        <v>2</v>
      </c>
      <c r="S178" s="217">
        <v>53</v>
      </c>
      <c r="T178" s="218">
        <v>84</v>
      </c>
      <c r="U178" s="218">
        <v>98</v>
      </c>
      <c r="V178" s="218">
        <v>128</v>
      </c>
      <c r="W178" s="218">
        <v>76</v>
      </c>
      <c r="X178" s="218">
        <v>79</v>
      </c>
      <c r="Y178" s="218">
        <v>81</v>
      </c>
      <c r="Z178" s="220">
        <v>128</v>
      </c>
      <c r="AA178" s="220">
        <v>100</v>
      </c>
      <c r="AB178" s="218">
        <v>116</v>
      </c>
      <c r="AC178" s="218">
        <v>159</v>
      </c>
      <c r="AD178" s="219">
        <v>147</v>
      </c>
      <c r="AE178" s="218">
        <v>137</v>
      </c>
      <c r="AF178" s="219">
        <v>153</v>
      </c>
      <c r="AG178" s="279">
        <v>187</v>
      </c>
      <c r="AH178" s="223">
        <v>227</v>
      </c>
      <c r="AI178" s="185">
        <v>205</v>
      </c>
      <c r="AJ178" s="185">
        <v>185</v>
      </c>
      <c r="AK178" s="185">
        <v>187</v>
      </c>
      <c r="AL178" s="185">
        <v>142</v>
      </c>
      <c r="AM178" s="185">
        <v>102</v>
      </c>
      <c r="AN178" s="185">
        <v>114</v>
      </c>
      <c r="AO178" s="228">
        <v>121</v>
      </c>
      <c r="AP178" s="230">
        <v>120</v>
      </c>
      <c r="AQ178" s="225">
        <v>102</v>
      </c>
      <c r="AR178" s="142">
        <v>128</v>
      </c>
      <c r="AS178" s="142">
        <v>129</v>
      </c>
      <c r="AT178" s="142">
        <v>94</v>
      </c>
      <c r="AU178" s="143">
        <v>110</v>
      </c>
      <c r="AV178" s="144">
        <v>112</v>
      </c>
      <c r="AW178" s="143"/>
      <c r="AX178" s="130">
        <f t="shared" si="0"/>
        <v>10</v>
      </c>
      <c r="AY178" s="145">
        <f t="shared" si="11"/>
        <v>116.2</v>
      </c>
      <c r="AZ178" s="146">
        <f t="shared" si="12"/>
        <v>94</v>
      </c>
      <c r="BA178" s="147">
        <f t="shared" si="13"/>
        <v>142</v>
      </c>
      <c r="BB178" s="148">
        <f t="shared" si="14"/>
        <v>37</v>
      </c>
      <c r="BC178" s="149">
        <f t="shared" si="15"/>
        <v>100.3783784</v>
      </c>
      <c r="BD178" s="150">
        <f t="shared" si="16"/>
        <v>1</v>
      </c>
      <c r="BE178" s="151">
        <f t="shared" si="17"/>
        <v>227</v>
      </c>
      <c r="BF178" s="194" t="s">
        <v>229</v>
      </c>
      <c r="BG178" s="174">
        <v>91</v>
      </c>
      <c r="BH178" s="15">
        <v>82</v>
      </c>
      <c r="BI178" s="187">
        <f aca="true" t="shared" si="663" ref="BI178:CJ178">SUM(S178)/(S$303/1000)</f>
        <v>58.59267039</v>
      </c>
      <c r="BJ178" s="155">
        <f t="shared" si="663"/>
        <v>79.62085308</v>
      </c>
      <c r="BK178" s="155">
        <f t="shared" si="663"/>
        <v>94.59459459</v>
      </c>
      <c r="BL178" s="155">
        <f t="shared" si="663"/>
        <v>120.4989409</v>
      </c>
      <c r="BM178" s="155">
        <f t="shared" si="663"/>
        <v>67.25663717</v>
      </c>
      <c r="BN178" s="155">
        <f t="shared" si="663"/>
        <v>70.47279215</v>
      </c>
      <c r="BO178" s="155">
        <f t="shared" si="663"/>
        <v>79.80295567</v>
      </c>
      <c r="BP178" s="155">
        <f t="shared" si="663"/>
        <v>120.8687441</v>
      </c>
      <c r="BQ178" s="155">
        <f t="shared" si="663"/>
        <v>94.16195857</v>
      </c>
      <c r="BR178" s="155">
        <f t="shared" si="663"/>
        <v>106.3732233</v>
      </c>
      <c r="BS178" s="155">
        <f t="shared" si="663"/>
        <v>151.5007146</v>
      </c>
      <c r="BT178" s="155">
        <f t="shared" si="663"/>
        <v>152.7272727</v>
      </c>
      <c r="BU178" s="155">
        <f t="shared" si="663"/>
        <v>117.0940171</v>
      </c>
      <c r="BV178" s="155">
        <f t="shared" si="663"/>
        <v>119.9529596</v>
      </c>
      <c r="BW178" s="155">
        <f t="shared" si="663"/>
        <v>150.4424779</v>
      </c>
      <c r="BX178" s="155">
        <f t="shared" si="663"/>
        <v>175.9008136</v>
      </c>
      <c r="BY178" s="155">
        <f t="shared" si="663"/>
        <v>182.3843416</v>
      </c>
      <c r="BZ178" s="155">
        <f t="shared" si="663"/>
        <v>146.5346535</v>
      </c>
      <c r="CA178" s="155">
        <f t="shared" si="663"/>
        <v>153.3415334</v>
      </c>
      <c r="CB178" s="155">
        <f t="shared" si="663"/>
        <v>114.7011309</v>
      </c>
      <c r="CC178" s="155">
        <f t="shared" si="663"/>
        <v>75.13812155</v>
      </c>
      <c r="CD178" s="155">
        <f t="shared" si="663"/>
        <v>87.49040675</v>
      </c>
      <c r="CE178" s="155">
        <f t="shared" si="663"/>
        <v>90.21098934</v>
      </c>
      <c r="CF178" s="155">
        <f t="shared" si="663"/>
        <v>89.43210613</v>
      </c>
      <c r="CG178" s="155">
        <f t="shared" si="663"/>
        <v>75.16580693</v>
      </c>
      <c r="CH178" s="155">
        <f t="shared" si="663"/>
        <v>95.77254022</v>
      </c>
      <c r="CI178" s="155">
        <f t="shared" si="663"/>
        <v>97.56097561</v>
      </c>
      <c r="CJ178" s="155">
        <f t="shared" si="663"/>
        <v>70.90058832</v>
      </c>
      <c r="CK178" s="155">
        <f aca="true" t="shared" si="664" ref="CK178:CL178">SUM(AU178)/(AU$302/1000)</f>
        <v>73.03874373</v>
      </c>
      <c r="CL178" s="155">
        <f t="shared" si="664"/>
        <v>88.73747177</v>
      </c>
      <c r="CM178" s="157">
        <f aca="true" t="shared" si="665" ref="CM178:DG178">AVERAGE(BJ178:BL178)</f>
        <v>98.23812953</v>
      </c>
      <c r="CN178" s="157">
        <f t="shared" si="665"/>
        <v>94.11672423</v>
      </c>
      <c r="CO178" s="157">
        <f t="shared" si="665"/>
        <v>86.07612342</v>
      </c>
      <c r="CP178" s="157">
        <f t="shared" si="665"/>
        <v>72.51079499</v>
      </c>
      <c r="CQ178" s="157">
        <f t="shared" si="665"/>
        <v>90.3814973</v>
      </c>
      <c r="CR178" s="157">
        <f t="shared" si="665"/>
        <v>98.27788611</v>
      </c>
      <c r="CS178" s="157">
        <f t="shared" si="665"/>
        <v>107.134642</v>
      </c>
      <c r="CT178" s="157">
        <f t="shared" si="665"/>
        <v>117.3452988</v>
      </c>
      <c r="CU178" s="157">
        <f t="shared" si="665"/>
        <v>136.8670702</v>
      </c>
      <c r="CV178" s="157">
        <f t="shared" si="665"/>
        <v>140.4406681</v>
      </c>
      <c r="CW178" s="157">
        <f t="shared" si="665"/>
        <v>129.9247498</v>
      </c>
      <c r="CX178" s="157">
        <f t="shared" si="665"/>
        <v>129.1631515</v>
      </c>
      <c r="CY178" s="157">
        <f t="shared" si="665"/>
        <v>148.765417</v>
      </c>
      <c r="CZ178" s="157">
        <f t="shared" si="665"/>
        <v>169.5758777</v>
      </c>
      <c r="DA178" s="157">
        <f t="shared" si="665"/>
        <v>168.2732696</v>
      </c>
      <c r="DB178" s="157">
        <f t="shared" si="665"/>
        <v>160.7535095</v>
      </c>
      <c r="DC178" s="157">
        <f t="shared" si="665"/>
        <v>138.1924392</v>
      </c>
      <c r="DD178" s="157">
        <f t="shared" si="665"/>
        <v>114.3935953</v>
      </c>
      <c r="DE178" s="157">
        <f t="shared" si="665"/>
        <v>92.44321972</v>
      </c>
      <c r="DF178" s="157">
        <f t="shared" si="665"/>
        <v>84.27983921</v>
      </c>
      <c r="DG178" s="157">
        <f t="shared" si="665"/>
        <v>89.04450074</v>
      </c>
      <c r="DH178" s="157">
        <f t="shared" si="657"/>
        <v>89.04450074</v>
      </c>
      <c r="DI178" s="157">
        <f aca="true" t="shared" si="666" ref="DI178:DM178">AVERAGE(CF178:CH178)</f>
        <v>86.79015109</v>
      </c>
      <c r="DJ178" s="157">
        <f t="shared" si="666"/>
        <v>89.49977425</v>
      </c>
      <c r="DK178" s="157">
        <f t="shared" si="666"/>
        <v>88.07803472</v>
      </c>
      <c r="DL178" s="157">
        <f t="shared" si="666"/>
        <v>80.50010256</v>
      </c>
      <c r="DM178" s="157">
        <f t="shared" si="666"/>
        <v>77.55893461</v>
      </c>
      <c r="DN178" s="195" t="s">
        <v>229</v>
      </c>
      <c r="DO178" s="160">
        <v>86.33333333333333</v>
      </c>
      <c r="DP178" s="160">
        <v>188.83333333333334</v>
      </c>
      <c r="DQ178" s="189">
        <v>0.4571932921447484</v>
      </c>
    </row>
    <row r="179" spans="1:121" ht="13.5" customHeight="1">
      <c r="A179" s="131">
        <v>1</v>
      </c>
      <c r="B179" s="193" t="s">
        <v>230</v>
      </c>
      <c r="C179" s="216">
        <v>3</v>
      </c>
      <c r="D179" s="216">
        <v>10</v>
      </c>
      <c r="E179" s="216">
        <v>13</v>
      </c>
      <c r="F179" s="216">
        <v>18</v>
      </c>
      <c r="G179" s="216">
        <v>21</v>
      </c>
      <c r="H179" s="216">
        <v>12</v>
      </c>
      <c r="I179" s="216">
        <v>32</v>
      </c>
      <c r="J179" s="216">
        <v>33</v>
      </c>
      <c r="K179" s="216">
        <v>27</v>
      </c>
      <c r="L179" s="216">
        <v>31</v>
      </c>
      <c r="M179" s="216">
        <v>39</v>
      </c>
      <c r="N179" s="216">
        <v>53</v>
      </c>
      <c r="O179" s="216">
        <v>59</v>
      </c>
      <c r="P179" s="216">
        <v>53</v>
      </c>
      <c r="Q179" s="216">
        <v>76</v>
      </c>
      <c r="R179" s="216">
        <v>71</v>
      </c>
      <c r="S179" s="217">
        <v>340</v>
      </c>
      <c r="T179" s="218">
        <v>292</v>
      </c>
      <c r="U179" s="218">
        <v>460</v>
      </c>
      <c r="V179" s="218">
        <v>582</v>
      </c>
      <c r="W179" s="218">
        <v>557</v>
      </c>
      <c r="X179" s="218">
        <v>664</v>
      </c>
      <c r="Y179" s="218">
        <v>522</v>
      </c>
      <c r="Z179" s="220">
        <v>551</v>
      </c>
      <c r="AA179" s="220">
        <v>587</v>
      </c>
      <c r="AB179" s="218">
        <v>587</v>
      </c>
      <c r="AC179" s="218">
        <v>602</v>
      </c>
      <c r="AD179" s="219">
        <v>517</v>
      </c>
      <c r="AE179" s="218">
        <v>559</v>
      </c>
      <c r="AF179" s="219">
        <v>725</v>
      </c>
      <c r="AG179" s="278">
        <v>682</v>
      </c>
      <c r="AH179" s="223">
        <v>740</v>
      </c>
      <c r="AI179" s="185">
        <v>767</v>
      </c>
      <c r="AJ179" s="185">
        <v>825</v>
      </c>
      <c r="AK179" s="185">
        <v>807</v>
      </c>
      <c r="AL179" s="185">
        <v>772</v>
      </c>
      <c r="AM179" s="185">
        <v>1011</v>
      </c>
      <c r="AN179" s="185">
        <v>898</v>
      </c>
      <c r="AO179" s="185">
        <v>1175</v>
      </c>
      <c r="AP179" s="225">
        <v>1125</v>
      </c>
      <c r="AQ179" s="230">
        <v>1115</v>
      </c>
      <c r="AR179" s="142">
        <v>1140</v>
      </c>
      <c r="AS179" s="142">
        <v>1151</v>
      </c>
      <c r="AT179" s="142">
        <v>1036</v>
      </c>
      <c r="AU179" s="143">
        <v>1010</v>
      </c>
      <c r="AV179" s="144">
        <v>925</v>
      </c>
      <c r="AW179" s="143"/>
      <c r="AX179" s="130">
        <f t="shared" si="0"/>
        <v>10</v>
      </c>
      <c r="AY179" s="145">
        <f t="shared" si="11"/>
        <v>1043.3</v>
      </c>
      <c r="AZ179" s="146">
        <f t="shared" si="12"/>
        <v>772</v>
      </c>
      <c r="BA179" s="147">
        <f t="shared" si="13"/>
        <v>1175</v>
      </c>
      <c r="BB179" s="148">
        <f t="shared" si="14"/>
        <v>45</v>
      </c>
      <c r="BC179" s="149">
        <f t="shared" si="15"/>
        <v>496.6666667</v>
      </c>
      <c r="BD179" s="150">
        <f t="shared" si="16"/>
        <v>3</v>
      </c>
      <c r="BE179" s="151">
        <f t="shared" si="17"/>
        <v>1175</v>
      </c>
      <c r="BF179" s="194" t="s">
        <v>230</v>
      </c>
      <c r="BG179" s="174">
        <v>45</v>
      </c>
      <c r="BH179" s="15">
        <v>37</v>
      </c>
      <c r="BI179" s="187">
        <f aca="true" t="shared" si="667" ref="BI179:CJ179">SUM(S179)/(S$303/1000)</f>
        <v>375.8775082</v>
      </c>
      <c r="BJ179" s="155">
        <f t="shared" si="667"/>
        <v>276.7772512</v>
      </c>
      <c r="BK179" s="155">
        <f t="shared" si="667"/>
        <v>444.015444</v>
      </c>
      <c r="BL179" s="155">
        <f t="shared" si="667"/>
        <v>547.893622</v>
      </c>
      <c r="BM179" s="155">
        <f t="shared" si="667"/>
        <v>492.920354</v>
      </c>
      <c r="BN179" s="155">
        <f t="shared" si="667"/>
        <v>592.3282783</v>
      </c>
      <c r="BO179" s="155">
        <f t="shared" si="667"/>
        <v>514.2857143</v>
      </c>
      <c r="BP179" s="155">
        <f t="shared" si="667"/>
        <v>520.3021719</v>
      </c>
      <c r="BQ179" s="155">
        <f t="shared" si="667"/>
        <v>552.7306968</v>
      </c>
      <c r="BR179" s="155">
        <f t="shared" si="667"/>
        <v>538.2851903</v>
      </c>
      <c r="BS179" s="155">
        <f t="shared" si="667"/>
        <v>573.6064793</v>
      </c>
      <c r="BT179" s="155">
        <f t="shared" si="667"/>
        <v>537.1428571</v>
      </c>
      <c r="BU179" s="155">
        <f t="shared" si="667"/>
        <v>477.7777778</v>
      </c>
      <c r="BV179" s="155">
        <f t="shared" si="667"/>
        <v>568.4045472</v>
      </c>
      <c r="BW179" s="155">
        <f t="shared" si="667"/>
        <v>548.6725664</v>
      </c>
      <c r="BX179" s="155">
        <f t="shared" si="667"/>
        <v>573.4211546</v>
      </c>
      <c r="BY179" s="155">
        <f t="shared" si="667"/>
        <v>682.3843416</v>
      </c>
      <c r="BZ179" s="155">
        <f t="shared" si="667"/>
        <v>653.4653465</v>
      </c>
      <c r="CA179" s="155">
        <f t="shared" si="667"/>
        <v>661.7466175</v>
      </c>
      <c r="CB179" s="155">
        <f t="shared" si="667"/>
        <v>623.5864297</v>
      </c>
      <c r="CC179" s="155">
        <f t="shared" si="667"/>
        <v>744.7513812</v>
      </c>
      <c r="CD179" s="155">
        <f t="shared" si="667"/>
        <v>689.1788181</v>
      </c>
      <c r="CE179" s="155">
        <f t="shared" si="667"/>
        <v>876.0158056</v>
      </c>
      <c r="CF179" s="155">
        <f t="shared" si="667"/>
        <v>838.4259949</v>
      </c>
      <c r="CG179" s="155">
        <f t="shared" si="667"/>
        <v>821.6654385</v>
      </c>
      <c r="CH179" s="155">
        <f t="shared" si="667"/>
        <v>852.9741863</v>
      </c>
      <c r="CI179" s="155">
        <f t="shared" si="667"/>
        <v>870.4859142</v>
      </c>
      <c r="CJ179" s="155">
        <f t="shared" si="667"/>
        <v>781.4149947</v>
      </c>
      <c r="CK179" s="155">
        <f aca="true" t="shared" si="668" ref="CK179:CL179">SUM(AU179)/(AU$302/1000)</f>
        <v>670.6284652</v>
      </c>
      <c r="CL179" s="155">
        <f t="shared" si="668"/>
        <v>732.876441</v>
      </c>
      <c r="CM179" s="157">
        <f aca="true" t="shared" si="669" ref="CM179:DG179">AVERAGE(BJ179:BL179)</f>
        <v>422.8954391</v>
      </c>
      <c r="CN179" s="157">
        <f t="shared" si="669"/>
        <v>494.94314</v>
      </c>
      <c r="CO179" s="157">
        <f t="shared" si="669"/>
        <v>544.3807514</v>
      </c>
      <c r="CP179" s="157">
        <f t="shared" si="669"/>
        <v>533.1781155</v>
      </c>
      <c r="CQ179" s="157">
        <f t="shared" si="669"/>
        <v>542.3053882</v>
      </c>
      <c r="CR179" s="157">
        <f t="shared" si="669"/>
        <v>529.1061943</v>
      </c>
      <c r="CS179" s="157">
        <f t="shared" si="669"/>
        <v>537.1060196</v>
      </c>
      <c r="CT179" s="157">
        <f t="shared" si="669"/>
        <v>554.8741221</v>
      </c>
      <c r="CU179" s="157">
        <f t="shared" si="669"/>
        <v>549.6781756</v>
      </c>
      <c r="CV179" s="157">
        <f t="shared" si="669"/>
        <v>529.5090381</v>
      </c>
      <c r="CW179" s="157">
        <f t="shared" si="669"/>
        <v>527.7750607</v>
      </c>
      <c r="CX179" s="157">
        <f t="shared" si="669"/>
        <v>531.6182971</v>
      </c>
      <c r="CY179" s="157">
        <f t="shared" si="669"/>
        <v>563.4994227</v>
      </c>
      <c r="CZ179" s="157">
        <f t="shared" si="669"/>
        <v>601.4926875</v>
      </c>
      <c r="DA179" s="157">
        <f t="shared" si="669"/>
        <v>636.4236143</v>
      </c>
      <c r="DB179" s="157">
        <f t="shared" si="669"/>
        <v>665.8654352</v>
      </c>
      <c r="DC179" s="157">
        <f t="shared" si="669"/>
        <v>646.2661312</v>
      </c>
      <c r="DD179" s="157">
        <f t="shared" si="669"/>
        <v>676.6948095</v>
      </c>
      <c r="DE179" s="157">
        <f t="shared" si="669"/>
        <v>685.8388764</v>
      </c>
      <c r="DF179" s="157">
        <f t="shared" si="669"/>
        <v>769.9820016</v>
      </c>
      <c r="DG179" s="157">
        <f t="shared" si="669"/>
        <v>801.2068729</v>
      </c>
      <c r="DH179" s="157">
        <f t="shared" si="657"/>
        <v>801.2068729</v>
      </c>
      <c r="DI179" s="157">
        <f aca="true" t="shared" si="670" ref="DI179:DM179">AVERAGE(CF179:CH179)</f>
        <v>837.6885399</v>
      </c>
      <c r="DJ179" s="157">
        <f t="shared" si="670"/>
        <v>848.3751796</v>
      </c>
      <c r="DK179" s="157">
        <f t="shared" si="670"/>
        <v>834.9583651</v>
      </c>
      <c r="DL179" s="157">
        <f t="shared" si="670"/>
        <v>774.176458</v>
      </c>
      <c r="DM179" s="157">
        <f t="shared" si="670"/>
        <v>728.3066336</v>
      </c>
      <c r="DN179" s="195" t="s">
        <v>230</v>
      </c>
      <c r="DO179" s="160">
        <v>482.5</v>
      </c>
      <c r="DP179" s="160">
        <v>765.5</v>
      </c>
      <c r="DQ179" s="161">
        <v>0.6303069888961463</v>
      </c>
    </row>
    <row r="180" spans="1:121" ht="13.5" customHeight="1">
      <c r="A180" s="131">
        <v>1</v>
      </c>
      <c r="B180" s="193" t="s">
        <v>231</v>
      </c>
      <c r="C180" s="216">
        <v>70</v>
      </c>
      <c r="D180" s="216">
        <v>104</v>
      </c>
      <c r="E180" s="216">
        <v>96</v>
      </c>
      <c r="F180" s="216">
        <v>143</v>
      </c>
      <c r="G180" s="216">
        <v>154</v>
      </c>
      <c r="H180" s="216">
        <v>170</v>
      </c>
      <c r="I180" s="216">
        <v>120</v>
      </c>
      <c r="J180" s="216">
        <v>93</v>
      </c>
      <c r="K180" s="216">
        <v>148</v>
      </c>
      <c r="L180" s="216">
        <v>257</v>
      </c>
      <c r="M180" s="216">
        <v>267</v>
      </c>
      <c r="N180" s="216">
        <v>236</v>
      </c>
      <c r="O180" s="216">
        <v>289</v>
      </c>
      <c r="P180" s="216">
        <v>191</v>
      </c>
      <c r="Q180" s="216">
        <v>280</v>
      </c>
      <c r="R180" s="216">
        <v>251</v>
      </c>
      <c r="S180" s="217">
        <v>1181</v>
      </c>
      <c r="T180" s="218">
        <v>1273</v>
      </c>
      <c r="U180" s="218">
        <v>1646</v>
      </c>
      <c r="V180" s="218">
        <v>1802</v>
      </c>
      <c r="W180" s="218">
        <v>1899</v>
      </c>
      <c r="X180" s="218">
        <v>1788</v>
      </c>
      <c r="Y180" s="218">
        <v>1640</v>
      </c>
      <c r="Z180" s="220">
        <v>2098</v>
      </c>
      <c r="AA180" s="220">
        <v>2048</v>
      </c>
      <c r="AB180" s="218">
        <v>2543</v>
      </c>
      <c r="AC180" s="218">
        <v>2784</v>
      </c>
      <c r="AD180" s="219">
        <v>2255</v>
      </c>
      <c r="AE180" s="218">
        <v>2361</v>
      </c>
      <c r="AF180" s="219">
        <v>2888</v>
      </c>
      <c r="AG180" s="278">
        <v>2802</v>
      </c>
      <c r="AH180" s="223">
        <v>2698</v>
      </c>
      <c r="AI180" s="185">
        <v>2692</v>
      </c>
      <c r="AJ180" s="185">
        <v>2992</v>
      </c>
      <c r="AK180" s="185">
        <v>2490</v>
      </c>
      <c r="AL180" s="228">
        <v>2718</v>
      </c>
      <c r="AM180" s="228">
        <v>3526</v>
      </c>
      <c r="AN180" s="228">
        <v>3221</v>
      </c>
      <c r="AO180" s="228">
        <v>3508</v>
      </c>
      <c r="AP180" s="230">
        <v>3345</v>
      </c>
      <c r="AQ180" s="230">
        <v>3407</v>
      </c>
      <c r="AR180" s="142">
        <v>3444</v>
      </c>
      <c r="AS180" s="142">
        <v>2923</v>
      </c>
      <c r="AT180" s="142">
        <v>3286</v>
      </c>
      <c r="AU180" s="143">
        <v>2806</v>
      </c>
      <c r="AV180" s="144">
        <v>3184</v>
      </c>
      <c r="AW180" s="143"/>
      <c r="AX180" s="130">
        <f t="shared" si="0"/>
        <v>10</v>
      </c>
      <c r="AY180" s="145">
        <f t="shared" si="11"/>
        <v>3218.4</v>
      </c>
      <c r="AZ180" s="146">
        <f t="shared" si="12"/>
        <v>2718</v>
      </c>
      <c r="BA180" s="147">
        <f t="shared" si="13"/>
        <v>3526</v>
      </c>
      <c r="BB180" s="148">
        <f t="shared" si="14"/>
        <v>45</v>
      </c>
      <c r="BC180" s="149">
        <f t="shared" si="15"/>
        <v>1709.622222</v>
      </c>
      <c r="BD180" s="150">
        <f t="shared" si="16"/>
        <v>70</v>
      </c>
      <c r="BE180" s="151">
        <f t="shared" si="17"/>
        <v>3526</v>
      </c>
      <c r="BF180" s="194" t="s">
        <v>231</v>
      </c>
      <c r="BG180" s="174">
        <v>14</v>
      </c>
      <c r="BH180" s="15">
        <v>10</v>
      </c>
      <c r="BI180" s="187">
        <f aca="true" t="shared" si="671" ref="BI180:CJ180">SUM(S180)/(S$303/1000)</f>
        <v>1305.62158</v>
      </c>
      <c r="BJ180" s="155">
        <f t="shared" si="671"/>
        <v>1206.635071</v>
      </c>
      <c r="BK180" s="155">
        <f t="shared" si="671"/>
        <v>1588.803089</v>
      </c>
      <c r="BL180" s="155">
        <f t="shared" si="671"/>
        <v>1696.399153</v>
      </c>
      <c r="BM180" s="155">
        <f t="shared" si="671"/>
        <v>1680.530973</v>
      </c>
      <c r="BN180" s="155">
        <f t="shared" si="671"/>
        <v>1595.00446</v>
      </c>
      <c r="BO180" s="155">
        <f t="shared" si="671"/>
        <v>1615.763547</v>
      </c>
      <c r="BP180" s="155">
        <f t="shared" si="671"/>
        <v>1981.114259</v>
      </c>
      <c r="BQ180" s="155">
        <f t="shared" si="671"/>
        <v>1928.436911</v>
      </c>
      <c r="BR180" s="155">
        <f t="shared" si="671"/>
        <v>2331.957818</v>
      </c>
      <c r="BS180" s="155">
        <f t="shared" si="671"/>
        <v>2652.691758</v>
      </c>
      <c r="BT180" s="155">
        <f t="shared" si="671"/>
        <v>2342.857143</v>
      </c>
      <c r="BU180" s="155">
        <f t="shared" si="671"/>
        <v>2017.948718</v>
      </c>
      <c r="BV180" s="155">
        <f t="shared" si="671"/>
        <v>2264.210114</v>
      </c>
      <c r="BW180" s="155">
        <f t="shared" si="671"/>
        <v>2254.223652</v>
      </c>
      <c r="BX180" s="155">
        <f t="shared" si="671"/>
        <v>2090.662534</v>
      </c>
      <c r="BY180" s="155">
        <f t="shared" si="671"/>
        <v>2395.017794</v>
      </c>
      <c r="BZ180" s="155">
        <f t="shared" si="671"/>
        <v>2369.90099</v>
      </c>
      <c r="CA180" s="155">
        <f t="shared" si="671"/>
        <v>2041.820418</v>
      </c>
      <c r="CB180" s="155">
        <f t="shared" si="671"/>
        <v>2195.476575</v>
      </c>
      <c r="CC180" s="155">
        <f t="shared" si="671"/>
        <v>2597.421731</v>
      </c>
      <c r="CD180" s="155">
        <f t="shared" si="671"/>
        <v>2471.987721</v>
      </c>
      <c r="CE180" s="155">
        <f t="shared" si="671"/>
        <v>2615.373145</v>
      </c>
      <c r="CF180" s="155">
        <f t="shared" si="671"/>
        <v>2492.919958</v>
      </c>
      <c r="CG180" s="155">
        <f t="shared" si="671"/>
        <v>2510.685335</v>
      </c>
      <c r="CH180" s="155">
        <f t="shared" si="671"/>
        <v>2576.87991</v>
      </c>
      <c r="CI180" s="155">
        <f t="shared" si="671"/>
        <v>2210.625827</v>
      </c>
      <c r="CJ180" s="155">
        <f t="shared" si="671"/>
        <v>2478.503545</v>
      </c>
      <c r="CK180" s="155">
        <f aca="true" t="shared" si="672" ref="CK180:CL180">SUM(AU180)/(AU$302/1000)</f>
        <v>1863.151954</v>
      </c>
      <c r="CL180" s="155">
        <f t="shared" si="672"/>
        <v>2522.679555</v>
      </c>
      <c r="CM180" s="157">
        <f aca="true" t="shared" si="673" ref="CM180:DG180">AVERAGE(BJ180:BL180)</f>
        <v>1497.279104</v>
      </c>
      <c r="CN180" s="157">
        <f t="shared" si="673"/>
        <v>1655.244405</v>
      </c>
      <c r="CO180" s="157">
        <f t="shared" si="673"/>
        <v>1657.311529</v>
      </c>
      <c r="CP180" s="157">
        <f t="shared" si="673"/>
        <v>1630.432994</v>
      </c>
      <c r="CQ180" s="157">
        <f t="shared" si="673"/>
        <v>1730.627422</v>
      </c>
      <c r="CR180" s="157">
        <f t="shared" si="673"/>
        <v>1841.771572</v>
      </c>
      <c r="CS180" s="157">
        <f t="shared" si="673"/>
        <v>2080.502996</v>
      </c>
      <c r="CT180" s="157">
        <f t="shared" si="673"/>
        <v>2304.362162</v>
      </c>
      <c r="CU180" s="157">
        <f t="shared" si="673"/>
        <v>2442.502239</v>
      </c>
      <c r="CV180" s="157">
        <f t="shared" si="673"/>
        <v>2337.83254</v>
      </c>
      <c r="CW180" s="157">
        <f t="shared" si="673"/>
        <v>2208.338658</v>
      </c>
      <c r="CX180" s="157">
        <f t="shared" si="673"/>
        <v>2178.794161</v>
      </c>
      <c r="CY180" s="157">
        <f t="shared" si="673"/>
        <v>2203.0321</v>
      </c>
      <c r="CZ180" s="157">
        <f t="shared" si="673"/>
        <v>2246.63466</v>
      </c>
      <c r="DA180" s="157">
        <f t="shared" si="673"/>
        <v>2285.193773</v>
      </c>
      <c r="DB180" s="157">
        <f t="shared" si="673"/>
        <v>2268.913067</v>
      </c>
      <c r="DC180" s="157">
        <f t="shared" si="673"/>
        <v>2202.399328</v>
      </c>
      <c r="DD180" s="157">
        <f t="shared" si="673"/>
        <v>2278.239575</v>
      </c>
      <c r="DE180" s="157">
        <f t="shared" si="673"/>
        <v>2421.628676</v>
      </c>
      <c r="DF180" s="157">
        <f t="shared" si="673"/>
        <v>2561.594199</v>
      </c>
      <c r="DG180" s="157">
        <f t="shared" si="673"/>
        <v>2526.760275</v>
      </c>
      <c r="DH180" s="157">
        <f t="shared" si="657"/>
        <v>2526.760275</v>
      </c>
      <c r="DI180" s="157">
        <f aca="true" t="shared" si="674" ref="DI180:DM180">AVERAGE(CF180:CH180)</f>
        <v>2526.828401</v>
      </c>
      <c r="DJ180" s="157">
        <f t="shared" si="674"/>
        <v>2432.730358</v>
      </c>
      <c r="DK180" s="157">
        <f t="shared" si="674"/>
        <v>2422.003094</v>
      </c>
      <c r="DL180" s="157">
        <f t="shared" si="674"/>
        <v>2184.093775</v>
      </c>
      <c r="DM180" s="157">
        <f t="shared" si="674"/>
        <v>2288.111685</v>
      </c>
      <c r="DN180" s="195" t="s">
        <v>231</v>
      </c>
      <c r="DO180" s="160">
        <v>1598.1666666666667</v>
      </c>
      <c r="DP180" s="160">
        <v>2732</v>
      </c>
      <c r="DQ180" s="161">
        <v>0.5849804782820889</v>
      </c>
    </row>
    <row r="181" spans="1:121" ht="13.5" customHeight="1">
      <c r="A181" s="131">
        <v>1</v>
      </c>
      <c r="B181" s="193" t="s">
        <v>232</v>
      </c>
      <c r="C181" s="216">
        <v>313</v>
      </c>
      <c r="D181" s="216">
        <v>341</v>
      </c>
      <c r="E181" s="216">
        <v>354</v>
      </c>
      <c r="F181" s="216">
        <v>419</v>
      </c>
      <c r="G181" s="216">
        <v>550</v>
      </c>
      <c r="H181" s="216">
        <v>390</v>
      </c>
      <c r="I181" s="216">
        <v>380</v>
      </c>
      <c r="J181" s="216">
        <v>376</v>
      </c>
      <c r="K181" s="216">
        <v>335</v>
      </c>
      <c r="L181" s="216">
        <v>371</v>
      </c>
      <c r="M181" s="216">
        <v>352</v>
      </c>
      <c r="N181" s="216">
        <v>358</v>
      </c>
      <c r="O181" s="216">
        <v>404</v>
      </c>
      <c r="P181" s="216">
        <v>335</v>
      </c>
      <c r="Q181" s="216">
        <v>455</v>
      </c>
      <c r="R181" s="216">
        <v>432</v>
      </c>
      <c r="S181" s="217">
        <v>1305</v>
      </c>
      <c r="T181" s="218">
        <v>1625</v>
      </c>
      <c r="U181" s="218">
        <v>1346</v>
      </c>
      <c r="V181" s="218">
        <v>1684</v>
      </c>
      <c r="W181" s="218">
        <v>1697</v>
      </c>
      <c r="X181" s="218">
        <v>1489</v>
      </c>
      <c r="Y181" s="218">
        <v>1500</v>
      </c>
      <c r="Z181" s="220">
        <v>1600</v>
      </c>
      <c r="AA181" s="220">
        <v>1374</v>
      </c>
      <c r="AB181" s="218">
        <v>1574</v>
      </c>
      <c r="AC181" s="218">
        <v>1729</v>
      </c>
      <c r="AD181" s="219">
        <v>1347</v>
      </c>
      <c r="AE181" s="218">
        <v>1328</v>
      </c>
      <c r="AF181" s="219">
        <v>1497</v>
      </c>
      <c r="AG181" s="278">
        <v>1390</v>
      </c>
      <c r="AH181" s="223">
        <v>1649</v>
      </c>
      <c r="AI181" s="185">
        <v>1442</v>
      </c>
      <c r="AJ181" s="185">
        <v>1649</v>
      </c>
      <c r="AK181" s="185">
        <v>1674</v>
      </c>
      <c r="AL181" s="185">
        <v>1394</v>
      </c>
      <c r="AM181" s="185">
        <v>1757</v>
      </c>
      <c r="AN181" s="185">
        <v>1227</v>
      </c>
      <c r="AO181" s="185">
        <v>1408</v>
      </c>
      <c r="AP181" s="225">
        <v>1575</v>
      </c>
      <c r="AQ181" s="225">
        <v>2078</v>
      </c>
      <c r="AR181" s="142">
        <v>1927</v>
      </c>
      <c r="AS181" s="142">
        <v>1928</v>
      </c>
      <c r="AT181" s="142">
        <v>1647</v>
      </c>
      <c r="AU181" s="143">
        <v>2062</v>
      </c>
      <c r="AV181" s="144">
        <v>1820</v>
      </c>
      <c r="AW181" s="143"/>
      <c r="AX181" s="130">
        <f t="shared" si="0"/>
        <v>10</v>
      </c>
      <c r="AY181" s="145">
        <f t="shared" si="11"/>
        <v>1700.3</v>
      </c>
      <c r="AZ181" s="146">
        <f t="shared" si="12"/>
        <v>1227</v>
      </c>
      <c r="BA181" s="147">
        <f t="shared" si="13"/>
        <v>2078</v>
      </c>
      <c r="BB181" s="148">
        <f t="shared" si="14"/>
        <v>45</v>
      </c>
      <c r="BC181" s="149">
        <f t="shared" si="15"/>
        <v>1157.044444</v>
      </c>
      <c r="BD181" s="150">
        <f t="shared" si="16"/>
        <v>313</v>
      </c>
      <c r="BE181" s="151">
        <f t="shared" si="17"/>
        <v>2078</v>
      </c>
      <c r="BF181" s="194" t="s">
        <v>232</v>
      </c>
      <c r="BG181" s="174">
        <v>23</v>
      </c>
      <c r="BH181" s="15">
        <v>24</v>
      </c>
      <c r="BI181" s="187">
        <f aca="true" t="shared" si="675" ref="BI181:CJ181">SUM(S181)/(S$303/1000)</f>
        <v>1442.706318</v>
      </c>
      <c r="BJ181" s="155">
        <f t="shared" si="675"/>
        <v>1540.28436</v>
      </c>
      <c r="BK181" s="155">
        <f t="shared" si="675"/>
        <v>1299.227799</v>
      </c>
      <c r="BL181" s="155">
        <f t="shared" si="675"/>
        <v>1585.314192</v>
      </c>
      <c r="BM181" s="155">
        <f t="shared" si="675"/>
        <v>1501.769912</v>
      </c>
      <c r="BN181" s="155">
        <f t="shared" si="675"/>
        <v>1328.278323</v>
      </c>
      <c r="BO181" s="155">
        <f t="shared" si="675"/>
        <v>1477.832512</v>
      </c>
      <c r="BP181" s="155">
        <f t="shared" si="675"/>
        <v>1510.859301</v>
      </c>
      <c r="BQ181" s="155">
        <f t="shared" si="675"/>
        <v>1293.785311</v>
      </c>
      <c r="BR181" s="155">
        <f t="shared" si="675"/>
        <v>1443.374599</v>
      </c>
      <c r="BS181" s="155">
        <f t="shared" si="675"/>
        <v>1647.451167</v>
      </c>
      <c r="BT181" s="155">
        <f t="shared" si="675"/>
        <v>1399.480519</v>
      </c>
      <c r="BU181" s="155">
        <f t="shared" si="675"/>
        <v>1135.042735</v>
      </c>
      <c r="BV181" s="155">
        <f t="shared" si="675"/>
        <v>1173.657389</v>
      </c>
      <c r="BW181" s="155">
        <f t="shared" si="675"/>
        <v>1118.262269</v>
      </c>
      <c r="BX181" s="155">
        <f t="shared" si="675"/>
        <v>1277.799303</v>
      </c>
      <c r="BY181" s="155">
        <f t="shared" si="675"/>
        <v>1282.918149</v>
      </c>
      <c r="BZ181" s="155">
        <f t="shared" si="675"/>
        <v>1306.138614</v>
      </c>
      <c r="CA181" s="155">
        <f t="shared" si="675"/>
        <v>1372.693727</v>
      </c>
      <c r="CB181" s="155">
        <f t="shared" si="675"/>
        <v>1126.009693</v>
      </c>
      <c r="CC181" s="155">
        <f t="shared" si="675"/>
        <v>1294.290976</v>
      </c>
      <c r="CD181" s="155">
        <f t="shared" si="675"/>
        <v>941.6730622</v>
      </c>
      <c r="CE181" s="155">
        <f t="shared" si="675"/>
        <v>1049.727876</v>
      </c>
      <c r="CF181" s="155">
        <f t="shared" si="675"/>
        <v>1173.796393</v>
      </c>
      <c r="CG181" s="155">
        <f t="shared" si="675"/>
        <v>1531.319086</v>
      </c>
      <c r="CH181" s="155">
        <f t="shared" si="675"/>
        <v>1441.825664</v>
      </c>
      <c r="CI181" s="155">
        <f t="shared" si="675"/>
        <v>1458.120628</v>
      </c>
      <c r="CJ181" s="155">
        <f t="shared" si="675"/>
        <v>1242.268819</v>
      </c>
      <c r="CK181" s="155">
        <f aca="true" t="shared" si="676" ref="CK181:CL181">SUM(AU181)/(AU$302/1000)</f>
        <v>1369.144451</v>
      </c>
      <c r="CL181" s="155">
        <f t="shared" si="676"/>
        <v>1441.983916</v>
      </c>
      <c r="CM181" s="157">
        <f aca="true" t="shared" si="677" ref="CM181:DG181">AVERAGE(BJ181:BL181)</f>
        <v>1474.942117</v>
      </c>
      <c r="CN181" s="157">
        <f t="shared" si="677"/>
        <v>1462.103967</v>
      </c>
      <c r="CO181" s="157">
        <f t="shared" si="677"/>
        <v>1471.787475</v>
      </c>
      <c r="CP181" s="157">
        <f t="shared" si="677"/>
        <v>1435.960249</v>
      </c>
      <c r="CQ181" s="157">
        <f t="shared" si="677"/>
        <v>1438.990045</v>
      </c>
      <c r="CR181" s="157">
        <f t="shared" si="677"/>
        <v>1427.492375</v>
      </c>
      <c r="CS181" s="157">
        <f t="shared" si="677"/>
        <v>1416.006404</v>
      </c>
      <c r="CT181" s="157">
        <f t="shared" si="677"/>
        <v>1461.537026</v>
      </c>
      <c r="CU181" s="157">
        <f t="shared" si="677"/>
        <v>1496.768762</v>
      </c>
      <c r="CV181" s="157">
        <f t="shared" si="677"/>
        <v>1393.991474</v>
      </c>
      <c r="CW181" s="157">
        <f t="shared" si="677"/>
        <v>1236.060215</v>
      </c>
      <c r="CX181" s="157">
        <f t="shared" si="677"/>
        <v>1142.320798</v>
      </c>
      <c r="CY181" s="157">
        <f t="shared" si="677"/>
        <v>1189.90632</v>
      </c>
      <c r="CZ181" s="157">
        <f t="shared" si="677"/>
        <v>1226.326574</v>
      </c>
      <c r="DA181" s="157">
        <f t="shared" si="677"/>
        <v>1288.952022</v>
      </c>
      <c r="DB181" s="157">
        <f t="shared" si="677"/>
        <v>1320.583497</v>
      </c>
      <c r="DC181" s="157">
        <f t="shared" si="677"/>
        <v>1268.280678</v>
      </c>
      <c r="DD181" s="157">
        <f t="shared" si="677"/>
        <v>1264.331465</v>
      </c>
      <c r="DE181" s="157">
        <f t="shared" si="677"/>
        <v>1120.65791</v>
      </c>
      <c r="DF181" s="157">
        <f t="shared" si="677"/>
        <v>1095.230638</v>
      </c>
      <c r="DG181" s="157">
        <f t="shared" si="677"/>
        <v>1055.065777</v>
      </c>
      <c r="DH181" s="157">
        <f t="shared" si="657"/>
        <v>1055.065777</v>
      </c>
      <c r="DI181" s="157">
        <f aca="true" t="shared" si="678" ref="DI181:DM181">AVERAGE(CF181:CH181)</f>
        <v>1382.313714</v>
      </c>
      <c r="DJ181" s="157">
        <f t="shared" si="678"/>
        <v>1477.088459</v>
      </c>
      <c r="DK181" s="157">
        <f t="shared" si="678"/>
        <v>1380.73837</v>
      </c>
      <c r="DL181" s="157">
        <f t="shared" si="678"/>
        <v>1356.511299</v>
      </c>
      <c r="DM181" s="157">
        <f t="shared" si="678"/>
        <v>1351.132395</v>
      </c>
      <c r="DN181" s="195" t="s">
        <v>232</v>
      </c>
      <c r="DO181" s="160">
        <v>1524.3333333333333</v>
      </c>
      <c r="DP181" s="160">
        <v>1533</v>
      </c>
      <c r="DQ181" s="161">
        <v>0.9943465970863231</v>
      </c>
    </row>
    <row r="182" spans="1:121" ht="13.5" customHeight="1">
      <c r="A182" s="131">
        <v>1</v>
      </c>
      <c r="B182" s="193" t="s">
        <v>233</v>
      </c>
      <c r="C182" s="216">
        <v>281</v>
      </c>
      <c r="D182" s="216">
        <v>361</v>
      </c>
      <c r="E182" s="216">
        <v>391</v>
      </c>
      <c r="F182" s="216">
        <v>510</v>
      </c>
      <c r="G182" s="216">
        <v>533</v>
      </c>
      <c r="H182" s="216">
        <v>482</v>
      </c>
      <c r="I182" s="216">
        <v>586</v>
      </c>
      <c r="J182" s="216">
        <v>541</v>
      </c>
      <c r="K182" s="216">
        <v>516</v>
      </c>
      <c r="L182" s="216">
        <v>681</v>
      </c>
      <c r="M182" s="216">
        <v>582</v>
      </c>
      <c r="N182" s="216">
        <v>686</v>
      </c>
      <c r="O182" s="216">
        <v>703</v>
      </c>
      <c r="P182" s="216">
        <v>698</v>
      </c>
      <c r="Q182" s="216">
        <v>843</v>
      </c>
      <c r="R182" s="216">
        <v>771</v>
      </c>
      <c r="S182" s="217">
        <v>2755</v>
      </c>
      <c r="T182" s="218">
        <v>3461</v>
      </c>
      <c r="U182" s="218">
        <v>3169</v>
      </c>
      <c r="V182" s="218">
        <v>3718</v>
      </c>
      <c r="W182" s="218">
        <v>3863</v>
      </c>
      <c r="X182" s="218">
        <v>3983</v>
      </c>
      <c r="Y182" s="218">
        <v>4516</v>
      </c>
      <c r="Z182" s="220">
        <v>4456</v>
      </c>
      <c r="AA182" s="220">
        <v>4003</v>
      </c>
      <c r="AB182" s="218">
        <v>4109</v>
      </c>
      <c r="AC182" s="218">
        <v>3828</v>
      </c>
      <c r="AD182" s="219">
        <v>3154</v>
      </c>
      <c r="AE182" s="218">
        <v>2300</v>
      </c>
      <c r="AF182" s="219">
        <v>2354</v>
      </c>
      <c r="AG182" s="278">
        <v>2202</v>
      </c>
      <c r="AH182" s="226">
        <v>2414</v>
      </c>
      <c r="AI182" s="185">
        <v>2247</v>
      </c>
      <c r="AJ182" s="185">
        <v>2568</v>
      </c>
      <c r="AK182" s="185">
        <v>2507</v>
      </c>
      <c r="AL182" s="185">
        <v>2617</v>
      </c>
      <c r="AM182" s="185">
        <v>2623</v>
      </c>
      <c r="AN182" s="185">
        <v>1993</v>
      </c>
      <c r="AO182" s="228">
        <v>1968</v>
      </c>
      <c r="AP182" s="230">
        <v>1960</v>
      </c>
      <c r="AQ182" s="230">
        <v>2394</v>
      </c>
      <c r="AR182" s="142">
        <v>2283</v>
      </c>
      <c r="AS182" s="142">
        <v>2112</v>
      </c>
      <c r="AT182" s="142">
        <v>1449</v>
      </c>
      <c r="AU182" s="143">
        <v>1672</v>
      </c>
      <c r="AV182" s="144">
        <v>1638</v>
      </c>
      <c r="AW182" s="143"/>
      <c r="AX182" s="130">
        <f t="shared" si="0"/>
        <v>10</v>
      </c>
      <c r="AY182" s="145">
        <f t="shared" si="11"/>
        <v>2107.1</v>
      </c>
      <c r="AZ182" s="146">
        <f t="shared" si="12"/>
        <v>1449</v>
      </c>
      <c r="BA182" s="147">
        <f t="shared" si="13"/>
        <v>2623</v>
      </c>
      <c r="BB182" s="148">
        <f t="shared" si="14"/>
        <v>45</v>
      </c>
      <c r="BC182" s="149">
        <f t="shared" si="15"/>
        <v>2040.955556</v>
      </c>
      <c r="BD182" s="150">
        <f t="shared" si="16"/>
        <v>281</v>
      </c>
      <c r="BE182" s="151">
        <f t="shared" si="17"/>
        <v>4516</v>
      </c>
      <c r="BF182" s="194" t="s">
        <v>233</v>
      </c>
      <c r="BG182" s="174">
        <v>8</v>
      </c>
      <c r="BH182" s="15">
        <v>13</v>
      </c>
      <c r="BI182" s="187">
        <f aca="true" t="shared" si="679" ref="BI182:CJ182">SUM(S182)/(S$303/1000)</f>
        <v>3045.713338</v>
      </c>
      <c r="BJ182" s="155">
        <f t="shared" si="679"/>
        <v>3280.56872</v>
      </c>
      <c r="BK182" s="155">
        <f t="shared" si="679"/>
        <v>3058.880309</v>
      </c>
      <c r="BL182" s="155">
        <f t="shared" si="679"/>
        <v>3500.117675</v>
      </c>
      <c r="BM182" s="155">
        <f t="shared" si="679"/>
        <v>3418.584071</v>
      </c>
      <c r="BN182" s="155">
        <f t="shared" si="679"/>
        <v>3553.077609</v>
      </c>
      <c r="BO182" s="155">
        <f t="shared" si="679"/>
        <v>4449.261084</v>
      </c>
      <c r="BP182" s="155">
        <f t="shared" si="679"/>
        <v>4207.743154</v>
      </c>
      <c r="BQ182" s="155">
        <f t="shared" si="679"/>
        <v>3769.303202</v>
      </c>
      <c r="BR182" s="155">
        <f t="shared" si="679"/>
        <v>3767.996332</v>
      </c>
      <c r="BS182" s="155">
        <f t="shared" si="679"/>
        <v>3647.451167</v>
      </c>
      <c r="BT182" s="155">
        <f t="shared" si="679"/>
        <v>3276.883117</v>
      </c>
      <c r="BU182" s="155">
        <f t="shared" si="679"/>
        <v>1965.811966</v>
      </c>
      <c r="BV182" s="155">
        <f t="shared" si="679"/>
        <v>1845.550764</v>
      </c>
      <c r="BW182" s="155">
        <f t="shared" si="679"/>
        <v>1771.520515</v>
      </c>
      <c r="BX182" s="155">
        <f t="shared" si="679"/>
        <v>1870.592793</v>
      </c>
      <c r="BY182" s="155">
        <f t="shared" si="679"/>
        <v>1999.11032</v>
      </c>
      <c r="BZ182" s="155">
        <f t="shared" si="679"/>
        <v>2034.059406</v>
      </c>
      <c r="CA182" s="155">
        <f t="shared" si="679"/>
        <v>2055.760558</v>
      </c>
      <c r="CB182" s="155">
        <f t="shared" si="679"/>
        <v>2113.893376</v>
      </c>
      <c r="CC182" s="155">
        <f t="shared" si="679"/>
        <v>1932.228361</v>
      </c>
      <c r="CD182" s="155">
        <f t="shared" si="679"/>
        <v>1529.547199</v>
      </c>
      <c r="CE182" s="155">
        <f t="shared" si="679"/>
        <v>1467.233281</v>
      </c>
      <c r="CF182" s="155">
        <f t="shared" si="679"/>
        <v>1460.7244</v>
      </c>
      <c r="CG182" s="155">
        <f t="shared" si="679"/>
        <v>1764.185704</v>
      </c>
      <c r="CH182" s="155">
        <f t="shared" si="679"/>
        <v>1708.193042</v>
      </c>
      <c r="CI182" s="155">
        <f t="shared" si="679"/>
        <v>1597.277368</v>
      </c>
      <c r="CJ182" s="155">
        <f t="shared" si="679"/>
        <v>1092.925026</v>
      </c>
      <c r="CK182" s="155">
        <f aca="true" t="shared" si="680" ref="CK182:CL182">SUM(AU182)/(AU$302/1000)</f>
        <v>1110.188905</v>
      </c>
      <c r="CL182" s="155">
        <f t="shared" si="680"/>
        <v>1297.785525</v>
      </c>
      <c r="CM182" s="157">
        <f aca="true" t="shared" si="681" ref="CM182:DG182">AVERAGE(BJ182:BL182)</f>
        <v>3279.855568</v>
      </c>
      <c r="CN182" s="157">
        <f t="shared" si="681"/>
        <v>3325.860685</v>
      </c>
      <c r="CO182" s="157">
        <f t="shared" si="681"/>
        <v>3490.593118</v>
      </c>
      <c r="CP182" s="157">
        <f t="shared" si="681"/>
        <v>3806.974255</v>
      </c>
      <c r="CQ182" s="157">
        <f t="shared" si="681"/>
        <v>4070.027282</v>
      </c>
      <c r="CR182" s="157">
        <f t="shared" si="681"/>
        <v>4142.10248</v>
      </c>
      <c r="CS182" s="157">
        <f t="shared" si="681"/>
        <v>3915.014229</v>
      </c>
      <c r="CT182" s="157">
        <f t="shared" si="681"/>
        <v>3728.250234</v>
      </c>
      <c r="CU182" s="157">
        <f t="shared" si="681"/>
        <v>3564.110205</v>
      </c>
      <c r="CV182" s="157">
        <f t="shared" si="681"/>
        <v>2963.382083</v>
      </c>
      <c r="CW182" s="157">
        <f t="shared" si="681"/>
        <v>2362.748616</v>
      </c>
      <c r="CX182" s="157">
        <f t="shared" si="681"/>
        <v>1860.961082</v>
      </c>
      <c r="CY182" s="157">
        <f t="shared" si="681"/>
        <v>1829.221358</v>
      </c>
      <c r="CZ182" s="157">
        <f t="shared" si="681"/>
        <v>1880.407876</v>
      </c>
      <c r="DA182" s="157">
        <f t="shared" si="681"/>
        <v>1967.92084</v>
      </c>
      <c r="DB182" s="157">
        <f t="shared" si="681"/>
        <v>2029.643428</v>
      </c>
      <c r="DC182" s="157">
        <f t="shared" si="681"/>
        <v>2067.904447</v>
      </c>
      <c r="DD182" s="157">
        <f t="shared" si="681"/>
        <v>2033.960765</v>
      </c>
      <c r="DE182" s="157">
        <f t="shared" si="681"/>
        <v>1858.556312</v>
      </c>
      <c r="DF182" s="157">
        <f t="shared" si="681"/>
        <v>1643.002947</v>
      </c>
      <c r="DG182" s="157">
        <f t="shared" si="681"/>
        <v>1485.83496</v>
      </c>
      <c r="DH182" s="157">
        <f t="shared" si="657"/>
        <v>1485.83496</v>
      </c>
      <c r="DI182" s="157">
        <f aca="true" t="shared" si="682" ref="DI182:DM182">AVERAGE(CF182:CH182)</f>
        <v>1644.367715</v>
      </c>
      <c r="DJ182" s="157">
        <f t="shared" si="682"/>
        <v>1689.885371</v>
      </c>
      <c r="DK182" s="157">
        <f t="shared" si="682"/>
        <v>1466.131812</v>
      </c>
      <c r="DL182" s="157">
        <f t="shared" si="682"/>
        <v>1266.7971</v>
      </c>
      <c r="DM182" s="157">
        <f t="shared" si="682"/>
        <v>1166.966485</v>
      </c>
      <c r="DN182" s="195" t="s">
        <v>233</v>
      </c>
      <c r="DO182" s="160">
        <v>3491.5</v>
      </c>
      <c r="DP182" s="160">
        <v>2425.8333333333335</v>
      </c>
      <c r="DQ182" s="161">
        <v>1.4392992098935073</v>
      </c>
    </row>
    <row r="183" spans="1:121" ht="13.5" customHeight="1">
      <c r="A183" s="131">
        <v>1</v>
      </c>
      <c r="B183" s="193" t="s">
        <v>234</v>
      </c>
      <c r="C183" s="216">
        <v>7</v>
      </c>
      <c r="D183" s="216">
        <v>5</v>
      </c>
      <c r="E183" s="216">
        <v>9</v>
      </c>
      <c r="F183" s="216">
        <v>8</v>
      </c>
      <c r="G183" s="216">
        <v>5</v>
      </c>
      <c r="H183" s="216">
        <v>9</v>
      </c>
      <c r="I183" s="216">
        <v>12</v>
      </c>
      <c r="J183" s="216">
        <v>17</v>
      </c>
      <c r="K183" s="216">
        <v>18</v>
      </c>
      <c r="L183" s="216">
        <v>12</v>
      </c>
      <c r="M183" s="216">
        <v>19</v>
      </c>
      <c r="N183" s="216">
        <v>13</v>
      </c>
      <c r="O183" s="216">
        <v>13</v>
      </c>
      <c r="P183" s="216">
        <v>10</v>
      </c>
      <c r="Q183" s="216">
        <v>15</v>
      </c>
      <c r="R183" s="216">
        <v>9</v>
      </c>
      <c r="S183" s="217">
        <v>33</v>
      </c>
      <c r="T183" s="218">
        <v>42</v>
      </c>
      <c r="U183" s="218">
        <v>50</v>
      </c>
      <c r="V183" s="218">
        <v>39</v>
      </c>
      <c r="W183" s="218">
        <v>50</v>
      </c>
      <c r="X183" s="218">
        <v>62</v>
      </c>
      <c r="Y183" s="218">
        <v>61</v>
      </c>
      <c r="Z183" s="220">
        <v>63</v>
      </c>
      <c r="AA183" s="220">
        <v>94</v>
      </c>
      <c r="AB183" s="218">
        <v>54</v>
      </c>
      <c r="AC183" s="218">
        <v>85</v>
      </c>
      <c r="AD183" s="219">
        <v>66</v>
      </c>
      <c r="AE183" s="218">
        <v>77</v>
      </c>
      <c r="AF183" s="219">
        <v>65</v>
      </c>
      <c r="AG183" s="278">
        <v>62</v>
      </c>
      <c r="AH183" s="223">
        <v>78</v>
      </c>
      <c r="AI183" s="185">
        <v>99</v>
      </c>
      <c r="AJ183" s="185">
        <v>123</v>
      </c>
      <c r="AK183" s="185">
        <v>144</v>
      </c>
      <c r="AL183" s="185">
        <v>118</v>
      </c>
      <c r="AM183" s="185">
        <v>148</v>
      </c>
      <c r="AN183" s="185">
        <v>131</v>
      </c>
      <c r="AO183" s="228">
        <v>109</v>
      </c>
      <c r="AP183" s="230">
        <v>148</v>
      </c>
      <c r="AQ183" s="225">
        <v>197</v>
      </c>
      <c r="AR183" s="142">
        <v>182</v>
      </c>
      <c r="AS183" s="142">
        <v>218</v>
      </c>
      <c r="AT183" s="142">
        <v>196</v>
      </c>
      <c r="AU183" s="143">
        <v>213</v>
      </c>
      <c r="AV183" s="144">
        <v>273</v>
      </c>
      <c r="AW183" s="143"/>
      <c r="AX183" s="130">
        <f t="shared" si="0"/>
        <v>10</v>
      </c>
      <c r="AY183" s="145">
        <f t="shared" si="11"/>
        <v>166</v>
      </c>
      <c r="AZ183" s="146">
        <f t="shared" si="12"/>
        <v>109</v>
      </c>
      <c r="BA183" s="147">
        <f t="shared" si="13"/>
        <v>218</v>
      </c>
      <c r="BB183" s="148">
        <f t="shared" si="14"/>
        <v>45</v>
      </c>
      <c r="BC183" s="149">
        <f t="shared" si="15"/>
        <v>70.84444444</v>
      </c>
      <c r="BD183" s="150">
        <f t="shared" si="16"/>
        <v>5</v>
      </c>
      <c r="BE183" s="151">
        <f t="shared" si="17"/>
        <v>218</v>
      </c>
      <c r="BF183" s="194" t="s">
        <v>234</v>
      </c>
      <c r="BG183" s="174">
        <v>107</v>
      </c>
      <c r="BH183" s="15">
        <v>94</v>
      </c>
      <c r="BI183" s="187">
        <f aca="true" t="shared" si="683" ref="BI183:CJ183">SUM(S183)/(S$303/1000)</f>
        <v>36.48222873</v>
      </c>
      <c r="BJ183" s="155">
        <f t="shared" si="683"/>
        <v>39.81042654</v>
      </c>
      <c r="BK183" s="155">
        <f t="shared" si="683"/>
        <v>48.26254826</v>
      </c>
      <c r="BL183" s="155">
        <f t="shared" si="683"/>
        <v>36.71452106</v>
      </c>
      <c r="BM183" s="155">
        <f t="shared" si="683"/>
        <v>44.24778761</v>
      </c>
      <c r="BN183" s="155">
        <f t="shared" si="683"/>
        <v>55.30776093</v>
      </c>
      <c r="BO183" s="155">
        <f t="shared" si="683"/>
        <v>60.09852217</v>
      </c>
      <c r="BP183" s="155">
        <f t="shared" si="683"/>
        <v>59.49008499</v>
      </c>
      <c r="BQ183" s="155">
        <f t="shared" si="683"/>
        <v>88.51224105</v>
      </c>
      <c r="BR183" s="155">
        <f t="shared" si="683"/>
        <v>49.51856946</v>
      </c>
      <c r="BS183" s="155">
        <f t="shared" si="683"/>
        <v>80.99094807</v>
      </c>
      <c r="BT183" s="155">
        <f t="shared" si="683"/>
        <v>68.57142857</v>
      </c>
      <c r="BU183" s="155">
        <f t="shared" si="683"/>
        <v>65.81196581</v>
      </c>
      <c r="BV183" s="155">
        <f t="shared" si="683"/>
        <v>50.96040768</v>
      </c>
      <c r="BW183" s="155">
        <f t="shared" si="683"/>
        <v>49.87932422</v>
      </c>
      <c r="BX183" s="155">
        <f t="shared" si="683"/>
        <v>60.44168927</v>
      </c>
      <c r="BY183" s="155">
        <f t="shared" si="683"/>
        <v>88.07829181</v>
      </c>
      <c r="BZ183" s="155">
        <f t="shared" si="683"/>
        <v>97.42574257</v>
      </c>
      <c r="CA183" s="155">
        <f t="shared" si="683"/>
        <v>118.0811808</v>
      </c>
      <c r="CB183" s="155">
        <f t="shared" si="683"/>
        <v>95.31502423</v>
      </c>
      <c r="CC183" s="155">
        <f t="shared" si="683"/>
        <v>109.0239411</v>
      </c>
      <c r="CD183" s="155">
        <f t="shared" si="683"/>
        <v>100.5372218</v>
      </c>
      <c r="CE183" s="155">
        <f t="shared" si="683"/>
        <v>81.26444494</v>
      </c>
      <c r="CF183" s="155">
        <f t="shared" si="683"/>
        <v>110.2995976</v>
      </c>
      <c r="CG183" s="155">
        <f t="shared" si="683"/>
        <v>145.1731761</v>
      </c>
      <c r="CH183" s="155">
        <f t="shared" si="683"/>
        <v>136.1765806</v>
      </c>
      <c r="CI183" s="155">
        <f t="shared" si="683"/>
        <v>164.8704859</v>
      </c>
      <c r="CJ183" s="155">
        <f t="shared" si="683"/>
        <v>147.8352693</v>
      </c>
      <c r="CK183" s="155">
        <f aca="true" t="shared" si="684" ref="CK183:CL183">SUM(AU183)/(AU$302/1000)</f>
        <v>141.4295674</v>
      </c>
      <c r="CL183" s="155">
        <f t="shared" si="684"/>
        <v>216.2975874</v>
      </c>
      <c r="CM183" s="157">
        <f aca="true" t="shared" si="685" ref="CM183:DG183">AVERAGE(BJ183:BL183)</f>
        <v>41.59583196</v>
      </c>
      <c r="CN183" s="157">
        <f t="shared" si="685"/>
        <v>43.07495231</v>
      </c>
      <c r="CO183" s="157">
        <f t="shared" si="685"/>
        <v>45.42335653</v>
      </c>
      <c r="CP183" s="157">
        <f t="shared" si="685"/>
        <v>53.21802357</v>
      </c>
      <c r="CQ183" s="157">
        <f t="shared" si="685"/>
        <v>58.29878936</v>
      </c>
      <c r="CR183" s="157">
        <f t="shared" si="685"/>
        <v>69.3669494</v>
      </c>
      <c r="CS183" s="157">
        <f t="shared" si="685"/>
        <v>65.8402985</v>
      </c>
      <c r="CT183" s="157">
        <f t="shared" si="685"/>
        <v>73.00725286</v>
      </c>
      <c r="CU183" s="157">
        <f t="shared" si="685"/>
        <v>66.36031537</v>
      </c>
      <c r="CV183" s="157">
        <f t="shared" si="685"/>
        <v>71.79144748</v>
      </c>
      <c r="CW183" s="157">
        <f t="shared" si="685"/>
        <v>61.78126736</v>
      </c>
      <c r="CX183" s="157">
        <f t="shared" si="685"/>
        <v>55.5505659</v>
      </c>
      <c r="CY183" s="157">
        <f t="shared" si="685"/>
        <v>53.76047372</v>
      </c>
      <c r="CZ183" s="157">
        <f t="shared" si="685"/>
        <v>66.13310177</v>
      </c>
      <c r="DA183" s="157">
        <f t="shared" si="685"/>
        <v>81.98190789</v>
      </c>
      <c r="DB183" s="157">
        <f t="shared" si="685"/>
        <v>101.1950717</v>
      </c>
      <c r="DC183" s="157">
        <f t="shared" si="685"/>
        <v>103.6073159</v>
      </c>
      <c r="DD183" s="157">
        <f t="shared" si="685"/>
        <v>107.473382</v>
      </c>
      <c r="DE183" s="157">
        <f t="shared" si="685"/>
        <v>101.6253957</v>
      </c>
      <c r="DF183" s="157">
        <f t="shared" si="685"/>
        <v>96.94186927</v>
      </c>
      <c r="DG183" s="157">
        <f t="shared" si="685"/>
        <v>97.3670881</v>
      </c>
      <c r="DH183" s="157">
        <f t="shared" si="657"/>
        <v>97.3670881</v>
      </c>
      <c r="DI183" s="157">
        <f aca="true" t="shared" si="686" ref="DI183:DM183">AVERAGE(CF183:CH183)</f>
        <v>130.5497848</v>
      </c>
      <c r="DJ183" s="157">
        <f t="shared" si="686"/>
        <v>148.7400809</v>
      </c>
      <c r="DK183" s="157">
        <f t="shared" si="686"/>
        <v>149.6274453</v>
      </c>
      <c r="DL183" s="157">
        <f t="shared" si="686"/>
        <v>151.3784409</v>
      </c>
      <c r="DM183" s="157">
        <f t="shared" si="686"/>
        <v>168.520808</v>
      </c>
      <c r="DN183" s="195" t="s">
        <v>234</v>
      </c>
      <c r="DO183" s="160">
        <v>46</v>
      </c>
      <c r="DP183" s="160">
        <v>104</v>
      </c>
      <c r="DQ183" s="189">
        <v>0.4423076923076923</v>
      </c>
    </row>
    <row r="184" spans="1:121" ht="13.5" customHeight="1">
      <c r="A184" s="131">
        <v>1</v>
      </c>
      <c r="B184" s="193" t="s">
        <v>235</v>
      </c>
      <c r="C184" s="261"/>
      <c r="D184" s="261"/>
      <c r="E184" s="261"/>
      <c r="F184" s="261"/>
      <c r="G184" s="261"/>
      <c r="H184" s="261"/>
      <c r="I184" s="261"/>
      <c r="J184" s="261"/>
      <c r="K184" s="261"/>
      <c r="L184" s="261"/>
      <c r="M184" s="261"/>
      <c r="N184" s="261"/>
      <c r="O184" s="261"/>
      <c r="P184" s="261"/>
      <c r="Q184" s="261"/>
      <c r="R184" s="261"/>
      <c r="S184" s="217">
        <v>2</v>
      </c>
      <c r="T184" s="218">
        <v>4</v>
      </c>
      <c r="U184" s="218">
        <v>12</v>
      </c>
      <c r="V184" s="218">
        <v>16</v>
      </c>
      <c r="W184" s="218">
        <v>14</v>
      </c>
      <c r="X184" s="218">
        <v>28</v>
      </c>
      <c r="Y184" s="218">
        <v>36</v>
      </c>
      <c r="Z184" s="220">
        <v>37</v>
      </c>
      <c r="AA184" s="220">
        <v>40</v>
      </c>
      <c r="AB184" s="218">
        <v>58</v>
      </c>
      <c r="AC184" s="218">
        <v>43</v>
      </c>
      <c r="AD184" s="219">
        <v>51</v>
      </c>
      <c r="AE184" s="218">
        <v>73</v>
      </c>
      <c r="AF184" s="219">
        <v>50</v>
      </c>
      <c r="AG184" s="278">
        <v>56</v>
      </c>
      <c r="AH184" s="223">
        <v>110</v>
      </c>
      <c r="AI184" s="185">
        <v>93</v>
      </c>
      <c r="AJ184" s="185">
        <v>116</v>
      </c>
      <c r="AK184" s="185">
        <v>111</v>
      </c>
      <c r="AL184" s="185">
        <v>103</v>
      </c>
      <c r="AM184" s="185">
        <v>110</v>
      </c>
      <c r="AN184" s="185">
        <v>109</v>
      </c>
      <c r="AO184" s="185">
        <v>114</v>
      </c>
      <c r="AP184" s="225">
        <v>131</v>
      </c>
      <c r="AQ184" s="230">
        <v>170</v>
      </c>
      <c r="AR184" s="142">
        <v>161</v>
      </c>
      <c r="AS184" s="142">
        <v>180</v>
      </c>
      <c r="AT184" s="142">
        <v>161</v>
      </c>
      <c r="AU184" s="143">
        <v>182</v>
      </c>
      <c r="AV184" s="144">
        <v>204</v>
      </c>
      <c r="AW184" s="143"/>
      <c r="AX184" s="130">
        <f t="shared" si="0"/>
        <v>10</v>
      </c>
      <c r="AY184" s="145">
        <f t="shared" si="11"/>
        <v>142.1</v>
      </c>
      <c r="AZ184" s="146">
        <f t="shared" si="12"/>
        <v>103</v>
      </c>
      <c r="BA184" s="147">
        <f t="shared" si="13"/>
        <v>182</v>
      </c>
      <c r="BB184" s="148">
        <f t="shared" si="14"/>
        <v>29</v>
      </c>
      <c r="BC184" s="149">
        <f t="shared" si="15"/>
        <v>81.75862069</v>
      </c>
      <c r="BD184" s="150">
        <f t="shared" si="16"/>
        <v>2</v>
      </c>
      <c r="BE184" s="151">
        <f t="shared" si="17"/>
        <v>182</v>
      </c>
      <c r="BF184" s="194" t="s">
        <v>235</v>
      </c>
      <c r="BG184" s="174">
        <v>119</v>
      </c>
      <c r="BH184" s="15">
        <v>97</v>
      </c>
      <c r="BI184" s="187">
        <f aca="true" t="shared" si="687" ref="BI184:CJ184">SUM(S184)/(S$303/1000)</f>
        <v>2.211044166</v>
      </c>
      <c r="BJ184" s="155">
        <f t="shared" si="687"/>
        <v>3.791469194</v>
      </c>
      <c r="BK184" s="155">
        <f t="shared" si="687"/>
        <v>11.58301158</v>
      </c>
      <c r="BL184" s="155">
        <f t="shared" si="687"/>
        <v>15.06236762</v>
      </c>
      <c r="BM184" s="155">
        <f t="shared" si="687"/>
        <v>12.38938053</v>
      </c>
      <c r="BN184" s="155">
        <f t="shared" si="687"/>
        <v>24.97769848</v>
      </c>
      <c r="BO184" s="155">
        <f t="shared" si="687"/>
        <v>35.4679803</v>
      </c>
      <c r="BP184" s="155">
        <f t="shared" si="687"/>
        <v>34.93862134</v>
      </c>
      <c r="BQ184" s="155">
        <f t="shared" si="687"/>
        <v>37.66478343</v>
      </c>
      <c r="BR184" s="155">
        <f t="shared" si="687"/>
        <v>53.18661165</v>
      </c>
      <c r="BS184" s="155">
        <f t="shared" si="687"/>
        <v>40.97189138</v>
      </c>
      <c r="BT184" s="155">
        <f t="shared" si="687"/>
        <v>52.98701299</v>
      </c>
      <c r="BU184" s="155">
        <f t="shared" si="687"/>
        <v>62.39316239</v>
      </c>
      <c r="BV184" s="155">
        <f t="shared" si="687"/>
        <v>39.2003136</v>
      </c>
      <c r="BW184" s="155">
        <f t="shared" si="687"/>
        <v>45.05229284</v>
      </c>
      <c r="BX184" s="155">
        <f t="shared" si="687"/>
        <v>85.23827974</v>
      </c>
      <c r="BY184" s="155">
        <f t="shared" si="687"/>
        <v>82.74021352</v>
      </c>
      <c r="BZ184" s="155">
        <f t="shared" si="687"/>
        <v>91.88118812</v>
      </c>
      <c r="CA184" s="155">
        <f t="shared" si="687"/>
        <v>91.02091021</v>
      </c>
      <c r="CB184" s="155">
        <f t="shared" si="687"/>
        <v>83.19870759</v>
      </c>
      <c r="CC184" s="155">
        <f t="shared" si="687"/>
        <v>81.03130755</v>
      </c>
      <c r="CD184" s="155">
        <f t="shared" si="687"/>
        <v>83.65310821</v>
      </c>
      <c r="CE184" s="155">
        <f t="shared" si="687"/>
        <v>84.99217177</v>
      </c>
      <c r="CF184" s="155">
        <f t="shared" si="687"/>
        <v>97.63004919</v>
      </c>
      <c r="CG184" s="155">
        <f t="shared" si="687"/>
        <v>125.2763449</v>
      </c>
      <c r="CH184" s="155">
        <f t="shared" si="687"/>
        <v>120.4638982</v>
      </c>
      <c r="CI184" s="155">
        <f t="shared" si="687"/>
        <v>136.1315939</v>
      </c>
      <c r="CJ184" s="155">
        <f t="shared" si="687"/>
        <v>121.436114</v>
      </c>
      <c r="CK184" s="155">
        <f aca="true" t="shared" si="688" ref="CK184:CL184">SUM(AU184)/(AU$302/1000)</f>
        <v>120.8459215</v>
      </c>
      <c r="CL184" s="155">
        <f t="shared" si="688"/>
        <v>161.6289664</v>
      </c>
      <c r="CM184" s="157">
        <f aca="true" t="shared" si="689" ref="CM184:DG184">AVERAGE(BJ184:BL184)</f>
        <v>10.14561613</v>
      </c>
      <c r="CN184" s="157">
        <f t="shared" si="689"/>
        <v>13.01158658</v>
      </c>
      <c r="CO184" s="157">
        <f t="shared" si="689"/>
        <v>17.47648221</v>
      </c>
      <c r="CP184" s="157">
        <f t="shared" si="689"/>
        <v>24.2783531</v>
      </c>
      <c r="CQ184" s="157">
        <f t="shared" si="689"/>
        <v>31.79476671</v>
      </c>
      <c r="CR184" s="157">
        <f t="shared" si="689"/>
        <v>36.02379502</v>
      </c>
      <c r="CS184" s="157">
        <f t="shared" si="689"/>
        <v>41.93000547</v>
      </c>
      <c r="CT184" s="157">
        <f t="shared" si="689"/>
        <v>43.94109548</v>
      </c>
      <c r="CU184" s="157">
        <f t="shared" si="689"/>
        <v>49.04850534</v>
      </c>
      <c r="CV184" s="157">
        <f t="shared" si="689"/>
        <v>52.11735559</v>
      </c>
      <c r="CW184" s="157">
        <f t="shared" si="689"/>
        <v>51.52682966</v>
      </c>
      <c r="CX184" s="157">
        <f t="shared" si="689"/>
        <v>48.88192295</v>
      </c>
      <c r="CY184" s="157">
        <f t="shared" si="689"/>
        <v>56.49696206</v>
      </c>
      <c r="CZ184" s="157">
        <f t="shared" si="689"/>
        <v>71.01026203</v>
      </c>
      <c r="DA184" s="157">
        <f t="shared" si="689"/>
        <v>86.61989379</v>
      </c>
      <c r="DB184" s="157">
        <f t="shared" si="689"/>
        <v>88.54743728</v>
      </c>
      <c r="DC184" s="157">
        <f t="shared" si="689"/>
        <v>88.70026864</v>
      </c>
      <c r="DD184" s="157">
        <f t="shared" si="689"/>
        <v>85.08364178</v>
      </c>
      <c r="DE184" s="157">
        <f t="shared" si="689"/>
        <v>82.62770779</v>
      </c>
      <c r="DF184" s="157">
        <f t="shared" si="689"/>
        <v>83.22552918</v>
      </c>
      <c r="DG184" s="157">
        <f t="shared" si="689"/>
        <v>88.75844306</v>
      </c>
      <c r="DH184" s="157">
        <f t="shared" si="657"/>
        <v>88.75844306</v>
      </c>
      <c r="DI184" s="157">
        <f aca="true" t="shared" si="690" ref="DI184:DM184">AVERAGE(CF184:CH184)</f>
        <v>114.4567641</v>
      </c>
      <c r="DJ184" s="157">
        <f t="shared" si="690"/>
        <v>127.2906123</v>
      </c>
      <c r="DK184" s="157">
        <f t="shared" si="690"/>
        <v>126.0105354</v>
      </c>
      <c r="DL184" s="157">
        <f t="shared" si="690"/>
        <v>126.1378765</v>
      </c>
      <c r="DM184" s="157">
        <f t="shared" si="690"/>
        <v>134.6370006</v>
      </c>
      <c r="DN184" s="195" t="s">
        <v>235</v>
      </c>
      <c r="DO184" s="160">
        <v>12.666666666666666</v>
      </c>
      <c r="DP184" s="160">
        <v>98.16666666666667</v>
      </c>
      <c r="DQ184" s="189">
        <v>0.12903225806451613</v>
      </c>
    </row>
    <row r="185" spans="1:121" ht="13.5" customHeight="1">
      <c r="A185" s="131"/>
      <c r="B185" s="193" t="s">
        <v>236</v>
      </c>
      <c r="C185" s="261"/>
      <c r="D185" s="261"/>
      <c r="E185" s="261"/>
      <c r="F185" s="261"/>
      <c r="G185" s="261"/>
      <c r="H185" s="261"/>
      <c r="I185" s="261"/>
      <c r="J185" s="261"/>
      <c r="K185" s="261"/>
      <c r="L185" s="261"/>
      <c r="M185" s="261"/>
      <c r="N185" s="261"/>
      <c r="O185" s="261"/>
      <c r="P185" s="261"/>
      <c r="Q185" s="261"/>
      <c r="R185" s="261"/>
      <c r="S185" s="217"/>
      <c r="T185" s="218"/>
      <c r="U185" s="218"/>
      <c r="V185" s="218"/>
      <c r="W185" s="218"/>
      <c r="X185" s="218"/>
      <c r="Y185" s="218"/>
      <c r="Z185" s="220"/>
      <c r="AA185" s="220"/>
      <c r="AB185" s="218"/>
      <c r="AC185" s="218"/>
      <c r="AD185" s="219"/>
      <c r="AE185" s="218"/>
      <c r="AF185" s="219"/>
      <c r="AG185" s="278"/>
      <c r="AH185" s="223"/>
      <c r="AI185" s="185"/>
      <c r="AJ185" s="185"/>
      <c r="AK185" s="185"/>
      <c r="AL185" s="185"/>
      <c r="AM185" s="185"/>
      <c r="AN185" s="185"/>
      <c r="AO185" s="185"/>
      <c r="AP185" s="225"/>
      <c r="AQ185" s="230"/>
      <c r="AR185" s="142"/>
      <c r="AS185" s="142"/>
      <c r="AT185" s="142"/>
      <c r="AU185" s="143"/>
      <c r="AV185" s="144">
        <v>22</v>
      </c>
      <c r="AW185" s="143"/>
      <c r="AX185" s="130">
        <f t="shared" si="0"/>
        <v>0</v>
      </c>
      <c r="AY185" s="145" t="e">
        <f t="shared" si="11"/>
        <v>#DIV/0!</v>
      </c>
      <c r="AZ185" s="146">
        <f t="shared" si="12"/>
        <v>0</v>
      </c>
      <c r="BA185" s="147">
        <f t="shared" si="13"/>
        <v>0</v>
      </c>
      <c r="BB185" s="148">
        <f t="shared" si="14"/>
        <v>0</v>
      </c>
      <c r="BC185" s="149" t="e">
        <f t="shared" si="15"/>
        <v>#DIV/0!</v>
      </c>
      <c r="BD185" s="150">
        <f t="shared" si="16"/>
        <v>0</v>
      </c>
      <c r="BE185" s="151">
        <f t="shared" si="17"/>
        <v>0</v>
      </c>
      <c r="BF185" s="194"/>
      <c r="BG185" s="174"/>
      <c r="BH185" s="15"/>
      <c r="BI185" s="187"/>
      <c r="BJ185" s="155"/>
      <c r="BK185" s="155"/>
      <c r="BL185" s="155"/>
      <c r="BM185" s="155"/>
      <c r="BN185" s="155"/>
      <c r="BO185" s="155"/>
      <c r="BP185" s="155"/>
      <c r="BQ185" s="155"/>
      <c r="BR185" s="155"/>
      <c r="BS185" s="155"/>
      <c r="BT185" s="155"/>
      <c r="BU185" s="155"/>
      <c r="BV185" s="155"/>
      <c r="BW185" s="155"/>
      <c r="BX185" s="155"/>
      <c r="BY185" s="155"/>
      <c r="BZ185" s="155"/>
      <c r="CA185" s="155"/>
      <c r="CB185" s="155"/>
      <c r="CC185" s="155"/>
      <c r="CD185" s="155"/>
      <c r="CE185" s="155"/>
      <c r="CF185" s="155"/>
      <c r="CG185" s="155"/>
      <c r="CH185" s="155"/>
      <c r="CI185" s="155"/>
      <c r="CJ185" s="155"/>
      <c r="CK185" s="155"/>
      <c r="CL185" s="155">
        <f>SUM(AV185)/(AV$302/1000)</f>
        <v>17.43057481</v>
      </c>
      <c r="CM185" s="157"/>
      <c r="CN185" s="157"/>
      <c r="CO185" s="157"/>
      <c r="CP185" s="157"/>
      <c r="CQ185" s="157"/>
      <c r="CR185" s="157"/>
      <c r="CS185" s="157"/>
      <c r="CT185" s="157"/>
      <c r="CU185" s="157"/>
      <c r="CV185" s="157"/>
      <c r="CW185" s="157"/>
      <c r="CX185" s="157"/>
      <c r="CY185" s="157"/>
      <c r="CZ185" s="157"/>
      <c r="DA185" s="157"/>
      <c r="DB185" s="157"/>
      <c r="DC185" s="157"/>
      <c r="DD185" s="157"/>
      <c r="DE185" s="157"/>
      <c r="DF185" s="157"/>
      <c r="DG185" s="157"/>
      <c r="DH185" s="157"/>
      <c r="DI185" s="157"/>
      <c r="DJ185" s="157"/>
      <c r="DK185" s="157"/>
      <c r="DL185" s="157"/>
      <c r="DM185" s="157">
        <f>AVERAGE(CJ185:CL185)</f>
        <v>17.43057481</v>
      </c>
      <c r="DN185" s="195"/>
      <c r="DO185" s="160"/>
      <c r="DP185" s="160"/>
      <c r="DQ185" s="189"/>
    </row>
    <row r="186" spans="1:121" ht="13.5" customHeight="1">
      <c r="A186" s="131">
        <v>1</v>
      </c>
      <c r="B186" s="190" t="s">
        <v>237</v>
      </c>
      <c r="C186" s="216"/>
      <c r="D186" s="216"/>
      <c r="E186" s="216"/>
      <c r="F186" s="216"/>
      <c r="G186" s="216"/>
      <c r="H186" s="216"/>
      <c r="I186" s="216"/>
      <c r="J186" s="216"/>
      <c r="K186" s="216"/>
      <c r="L186" s="216"/>
      <c r="M186" s="216"/>
      <c r="N186" s="216"/>
      <c r="O186" s="216"/>
      <c r="P186" s="216">
        <v>2</v>
      </c>
      <c r="Q186" s="216"/>
      <c r="R186" s="216"/>
      <c r="S186" s="217"/>
      <c r="T186" s="218">
        <v>1</v>
      </c>
      <c r="U186" s="218"/>
      <c r="V186" s="218"/>
      <c r="W186" s="218"/>
      <c r="X186" s="218"/>
      <c r="Y186" s="218"/>
      <c r="Z186" s="218"/>
      <c r="AA186" s="218"/>
      <c r="AB186" s="218"/>
      <c r="AC186" s="218"/>
      <c r="AD186" s="219"/>
      <c r="AE186" s="218"/>
      <c r="AF186" s="225">
        <v>0</v>
      </c>
      <c r="AG186" s="225">
        <v>0</v>
      </c>
      <c r="AH186" s="225">
        <v>0</v>
      </c>
      <c r="AI186" s="225">
        <v>0</v>
      </c>
      <c r="AJ186" s="185">
        <v>2</v>
      </c>
      <c r="AK186" s="225">
        <v>0</v>
      </c>
      <c r="AL186" s="225">
        <v>0</v>
      </c>
      <c r="AM186" s="225">
        <v>0</v>
      </c>
      <c r="AN186" s="225">
        <v>0</v>
      </c>
      <c r="AO186" s="225">
        <v>0</v>
      </c>
      <c r="AP186" s="225">
        <v>0</v>
      </c>
      <c r="AQ186" s="225">
        <v>0</v>
      </c>
      <c r="AR186" s="142"/>
      <c r="AS186" s="142"/>
      <c r="AT186" s="142">
        <v>0</v>
      </c>
      <c r="AU186" s="143">
        <v>0</v>
      </c>
      <c r="AV186" s="144">
        <v>0</v>
      </c>
      <c r="AW186" s="143"/>
      <c r="AX186" s="130">
        <f t="shared" si="0"/>
        <v>0</v>
      </c>
      <c r="AY186" s="145">
        <f t="shared" si="11"/>
        <v>0</v>
      </c>
      <c r="AZ186" s="146">
        <f t="shared" si="12"/>
        <v>0</v>
      </c>
      <c r="BA186" s="147">
        <f t="shared" si="13"/>
        <v>0</v>
      </c>
      <c r="BB186" s="148">
        <f t="shared" si="14"/>
        <v>3</v>
      </c>
      <c r="BC186" s="149">
        <f t="shared" si="15"/>
        <v>0.3125</v>
      </c>
      <c r="BD186" s="150">
        <f t="shared" si="16"/>
        <v>0</v>
      </c>
      <c r="BE186" s="151">
        <f t="shared" si="17"/>
        <v>2</v>
      </c>
      <c r="BF186" s="191" t="s">
        <v>237</v>
      </c>
      <c r="BG186" s="174">
        <v>248</v>
      </c>
      <c r="BH186" s="15">
        <v>249</v>
      </c>
      <c r="BI186" s="187">
        <f aca="true" t="shared" si="691" ref="BI186:CJ186">SUM(S186)/(S$303/1000)</f>
        <v>0</v>
      </c>
      <c r="BJ186" s="155">
        <f t="shared" si="691"/>
        <v>0.9478672986</v>
      </c>
      <c r="BK186" s="155">
        <f t="shared" si="691"/>
        <v>0</v>
      </c>
      <c r="BL186" s="155">
        <f t="shared" si="691"/>
        <v>0</v>
      </c>
      <c r="BM186" s="155">
        <f t="shared" si="691"/>
        <v>0</v>
      </c>
      <c r="BN186" s="155">
        <f t="shared" si="691"/>
        <v>0</v>
      </c>
      <c r="BO186" s="155">
        <f t="shared" si="691"/>
        <v>0</v>
      </c>
      <c r="BP186" s="155">
        <f t="shared" si="691"/>
        <v>0</v>
      </c>
      <c r="BQ186" s="155">
        <f t="shared" si="691"/>
        <v>0</v>
      </c>
      <c r="BR186" s="155">
        <f t="shared" si="691"/>
        <v>0</v>
      </c>
      <c r="BS186" s="155">
        <f t="shared" si="691"/>
        <v>0</v>
      </c>
      <c r="BT186" s="155">
        <f t="shared" si="691"/>
        <v>0</v>
      </c>
      <c r="BU186" s="155">
        <f t="shared" si="691"/>
        <v>0</v>
      </c>
      <c r="BV186" s="155">
        <f t="shared" si="691"/>
        <v>0</v>
      </c>
      <c r="BW186" s="155">
        <f t="shared" si="691"/>
        <v>0</v>
      </c>
      <c r="BX186" s="155">
        <f t="shared" si="691"/>
        <v>0</v>
      </c>
      <c r="BY186" s="155">
        <f t="shared" si="691"/>
        <v>0</v>
      </c>
      <c r="BZ186" s="155">
        <f t="shared" si="691"/>
        <v>1.584158416</v>
      </c>
      <c r="CA186" s="155">
        <f t="shared" si="691"/>
        <v>0</v>
      </c>
      <c r="CB186" s="155">
        <f t="shared" si="691"/>
        <v>0</v>
      </c>
      <c r="CC186" s="155">
        <f t="shared" si="691"/>
        <v>0</v>
      </c>
      <c r="CD186" s="155">
        <f t="shared" si="691"/>
        <v>0</v>
      </c>
      <c r="CE186" s="155">
        <f t="shared" si="691"/>
        <v>0</v>
      </c>
      <c r="CF186" s="155">
        <f t="shared" si="691"/>
        <v>0</v>
      </c>
      <c r="CG186" s="155">
        <f t="shared" si="691"/>
        <v>0</v>
      </c>
      <c r="CH186" s="155">
        <f t="shared" si="691"/>
        <v>0</v>
      </c>
      <c r="CI186" s="155">
        <f t="shared" si="691"/>
        <v>0</v>
      </c>
      <c r="CJ186" s="155">
        <f t="shared" si="691"/>
        <v>0</v>
      </c>
      <c r="CK186" s="155">
        <f aca="true" t="shared" si="692" ref="CK186:CL186">SUM(AU186)/(AU$302/1000)</f>
        <v>0</v>
      </c>
      <c r="CL186" s="155">
        <f t="shared" si="692"/>
        <v>0</v>
      </c>
      <c r="CM186" s="157">
        <f aca="true" t="shared" si="693" ref="CM186:DG186">AVERAGE(BJ186:BL186)</f>
        <v>0.3159557662</v>
      </c>
      <c r="CN186" s="157">
        <f t="shared" si="693"/>
        <v>0</v>
      </c>
      <c r="CO186" s="157">
        <f t="shared" si="693"/>
        <v>0</v>
      </c>
      <c r="CP186" s="157">
        <f t="shared" si="693"/>
        <v>0</v>
      </c>
      <c r="CQ186" s="157">
        <f t="shared" si="693"/>
        <v>0</v>
      </c>
      <c r="CR186" s="157">
        <f t="shared" si="693"/>
        <v>0</v>
      </c>
      <c r="CS186" s="157">
        <f t="shared" si="693"/>
        <v>0</v>
      </c>
      <c r="CT186" s="157">
        <f t="shared" si="693"/>
        <v>0</v>
      </c>
      <c r="CU186" s="157">
        <f t="shared" si="693"/>
        <v>0</v>
      </c>
      <c r="CV186" s="157">
        <f t="shared" si="693"/>
        <v>0</v>
      </c>
      <c r="CW186" s="157">
        <f t="shared" si="693"/>
        <v>0</v>
      </c>
      <c r="CX186" s="157">
        <f t="shared" si="693"/>
        <v>0</v>
      </c>
      <c r="CY186" s="157">
        <f t="shared" si="693"/>
        <v>0</v>
      </c>
      <c r="CZ186" s="157">
        <f t="shared" si="693"/>
        <v>0</v>
      </c>
      <c r="DA186" s="157">
        <f t="shared" si="693"/>
        <v>0.5280528053</v>
      </c>
      <c r="DB186" s="157">
        <f t="shared" si="693"/>
        <v>0.5280528053</v>
      </c>
      <c r="DC186" s="157">
        <f t="shared" si="693"/>
        <v>0.5280528053</v>
      </c>
      <c r="DD186" s="157">
        <f t="shared" si="693"/>
        <v>0</v>
      </c>
      <c r="DE186" s="157">
        <f t="shared" si="693"/>
        <v>0</v>
      </c>
      <c r="DF186" s="157">
        <f t="shared" si="693"/>
        <v>0</v>
      </c>
      <c r="DG186" s="157">
        <f t="shared" si="693"/>
        <v>0</v>
      </c>
      <c r="DH186" s="157">
        <f aca="true" t="shared" si="694" ref="DH186:DH192">AVERAGE(CD186:CF186)</f>
        <v>0</v>
      </c>
      <c r="DI186" s="157">
        <f aca="true" t="shared" si="695" ref="DI186:DM186">AVERAGE(CF186:CH186)</f>
        <v>0</v>
      </c>
      <c r="DJ186" s="157">
        <f t="shared" si="695"/>
        <v>0</v>
      </c>
      <c r="DK186" s="157">
        <f t="shared" si="695"/>
        <v>0</v>
      </c>
      <c r="DL186" s="157">
        <f t="shared" si="695"/>
        <v>0</v>
      </c>
      <c r="DM186" s="157">
        <f t="shared" si="695"/>
        <v>0</v>
      </c>
      <c r="DN186" s="192" t="s">
        <v>237</v>
      </c>
      <c r="DO186" s="160">
        <v>1</v>
      </c>
      <c r="DP186" s="160">
        <v>2</v>
      </c>
      <c r="DQ186" s="161">
        <v>0.5</v>
      </c>
    </row>
    <row r="187" spans="1:121" ht="13.5" customHeight="1">
      <c r="A187" s="131">
        <v>1</v>
      </c>
      <c r="B187" s="193" t="s">
        <v>238</v>
      </c>
      <c r="C187" s="216">
        <v>15</v>
      </c>
      <c r="D187" s="216">
        <v>39</v>
      </c>
      <c r="E187" s="216">
        <v>37</v>
      </c>
      <c r="F187" s="216">
        <v>23</v>
      </c>
      <c r="G187" s="216">
        <v>35</v>
      </c>
      <c r="H187" s="216">
        <v>52</v>
      </c>
      <c r="I187" s="216">
        <v>69</v>
      </c>
      <c r="J187" s="216">
        <v>50</v>
      </c>
      <c r="K187" s="216">
        <v>44</v>
      </c>
      <c r="L187" s="216">
        <v>44</v>
      </c>
      <c r="M187" s="216">
        <v>39</v>
      </c>
      <c r="N187" s="216">
        <v>38</v>
      </c>
      <c r="O187" s="216">
        <v>64</v>
      </c>
      <c r="P187" s="216">
        <v>46</v>
      </c>
      <c r="Q187" s="216">
        <v>64</v>
      </c>
      <c r="R187" s="216">
        <v>49</v>
      </c>
      <c r="S187" s="217">
        <v>192</v>
      </c>
      <c r="T187" s="218">
        <v>259</v>
      </c>
      <c r="U187" s="218">
        <v>331</v>
      </c>
      <c r="V187" s="218">
        <v>299</v>
      </c>
      <c r="W187" s="218">
        <v>294</v>
      </c>
      <c r="X187" s="218">
        <v>323</v>
      </c>
      <c r="Y187" s="218">
        <v>414</v>
      </c>
      <c r="Z187" s="220">
        <v>397</v>
      </c>
      <c r="AA187" s="220">
        <v>326</v>
      </c>
      <c r="AB187" s="218">
        <v>420</v>
      </c>
      <c r="AC187" s="218">
        <v>332</v>
      </c>
      <c r="AD187" s="219">
        <v>328</v>
      </c>
      <c r="AE187" s="218">
        <v>540</v>
      </c>
      <c r="AF187" s="219">
        <v>402</v>
      </c>
      <c r="AG187" s="222">
        <v>417</v>
      </c>
      <c r="AH187" s="223">
        <v>349</v>
      </c>
      <c r="AI187" s="185">
        <v>407</v>
      </c>
      <c r="AJ187" s="185">
        <v>504</v>
      </c>
      <c r="AK187" s="185">
        <v>374</v>
      </c>
      <c r="AL187" s="185">
        <v>455</v>
      </c>
      <c r="AM187" s="185">
        <v>504</v>
      </c>
      <c r="AN187" s="185">
        <v>367</v>
      </c>
      <c r="AO187" s="228">
        <v>417</v>
      </c>
      <c r="AP187" s="230">
        <v>498</v>
      </c>
      <c r="AQ187" s="225">
        <v>622</v>
      </c>
      <c r="AR187" s="142">
        <v>688</v>
      </c>
      <c r="AS187" s="142">
        <v>605</v>
      </c>
      <c r="AT187" s="142">
        <v>536</v>
      </c>
      <c r="AU187" s="143">
        <v>592</v>
      </c>
      <c r="AV187" s="144">
        <v>558</v>
      </c>
      <c r="AW187" s="143"/>
      <c r="AX187" s="130">
        <f t="shared" si="0"/>
        <v>10</v>
      </c>
      <c r="AY187" s="145">
        <f t="shared" si="11"/>
        <v>528.4</v>
      </c>
      <c r="AZ187" s="146">
        <f t="shared" si="12"/>
        <v>367</v>
      </c>
      <c r="BA187" s="147">
        <f t="shared" si="13"/>
        <v>688</v>
      </c>
      <c r="BB187" s="148">
        <f t="shared" si="14"/>
        <v>45</v>
      </c>
      <c r="BC187" s="149">
        <f t="shared" si="15"/>
        <v>286.6666667</v>
      </c>
      <c r="BD187" s="150">
        <f t="shared" si="16"/>
        <v>15</v>
      </c>
      <c r="BE187" s="151">
        <f t="shared" si="17"/>
        <v>688</v>
      </c>
      <c r="BF187" s="194" t="s">
        <v>238</v>
      </c>
      <c r="BG187" s="174">
        <v>58</v>
      </c>
      <c r="BH187" s="15">
        <v>61</v>
      </c>
      <c r="BI187" s="187">
        <f aca="true" t="shared" si="696" ref="BI187:CJ187">SUM(S187)/(S$303/1000)</f>
        <v>212.2602399</v>
      </c>
      <c r="BJ187" s="155">
        <f t="shared" si="696"/>
        <v>245.4976303</v>
      </c>
      <c r="BK187" s="155">
        <f t="shared" si="696"/>
        <v>319.4980695</v>
      </c>
      <c r="BL187" s="155">
        <f t="shared" si="696"/>
        <v>281.4779948</v>
      </c>
      <c r="BM187" s="155">
        <f t="shared" si="696"/>
        <v>260.1769912</v>
      </c>
      <c r="BN187" s="155">
        <f t="shared" si="696"/>
        <v>288.1355932</v>
      </c>
      <c r="BO187" s="155">
        <f t="shared" si="696"/>
        <v>407.8817734</v>
      </c>
      <c r="BP187" s="155">
        <f t="shared" si="696"/>
        <v>374.8819641</v>
      </c>
      <c r="BQ187" s="155">
        <f t="shared" si="696"/>
        <v>306.9679849</v>
      </c>
      <c r="BR187" s="155">
        <f t="shared" si="696"/>
        <v>385.1444292</v>
      </c>
      <c r="BS187" s="155">
        <f t="shared" si="696"/>
        <v>316.3411148</v>
      </c>
      <c r="BT187" s="155">
        <f t="shared" si="696"/>
        <v>340.7792208</v>
      </c>
      <c r="BU187" s="155">
        <f t="shared" si="696"/>
        <v>461.5384615</v>
      </c>
      <c r="BV187" s="155">
        <f t="shared" si="696"/>
        <v>315.1705214</v>
      </c>
      <c r="BW187" s="155">
        <f t="shared" si="696"/>
        <v>335.4786806</v>
      </c>
      <c r="BX187" s="155">
        <f t="shared" si="696"/>
        <v>270.4378148</v>
      </c>
      <c r="BY187" s="155">
        <f t="shared" si="696"/>
        <v>362.0996441</v>
      </c>
      <c r="BZ187" s="155">
        <f t="shared" si="696"/>
        <v>399.2079208</v>
      </c>
      <c r="CA187" s="155">
        <f t="shared" si="696"/>
        <v>306.6830668</v>
      </c>
      <c r="CB187" s="155">
        <f t="shared" si="696"/>
        <v>367.5282714</v>
      </c>
      <c r="CC187" s="155">
        <f t="shared" si="696"/>
        <v>371.2707182</v>
      </c>
      <c r="CD187" s="155">
        <f t="shared" si="696"/>
        <v>281.657713</v>
      </c>
      <c r="CE187" s="155">
        <f t="shared" si="696"/>
        <v>310.8924178</v>
      </c>
      <c r="CF187" s="155">
        <f t="shared" si="696"/>
        <v>371.1432404</v>
      </c>
      <c r="CG187" s="155">
        <f t="shared" si="696"/>
        <v>458.3640383</v>
      </c>
      <c r="CH187" s="155">
        <f t="shared" si="696"/>
        <v>514.7774037</v>
      </c>
      <c r="CI187" s="155">
        <f t="shared" si="696"/>
        <v>457.5534127</v>
      </c>
      <c r="CJ187" s="155">
        <f t="shared" si="696"/>
        <v>404.2842058</v>
      </c>
      <c r="CK187" s="155">
        <f aca="true" t="shared" si="697" ref="CK187:CL187">SUM(AU187)/(AU$302/1000)</f>
        <v>393.081239</v>
      </c>
      <c r="CL187" s="155">
        <f t="shared" si="697"/>
        <v>442.1027612</v>
      </c>
      <c r="CM187" s="157">
        <f aca="true" t="shared" si="698" ref="CM187:DG187">AVERAGE(BJ187:BL187)</f>
        <v>282.1578982</v>
      </c>
      <c r="CN187" s="157">
        <f t="shared" si="698"/>
        <v>287.0510185</v>
      </c>
      <c r="CO187" s="157">
        <f t="shared" si="698"/>
        <v>276.5968597</v>
      </c>
      <c r="CP187" s="157">
        <f t="shared" si="698"/>
        <v>318.7314526</v>
      </c>
      <c r="CQ187" s="157">
        <f t="shared" si="698"/>
        <v>356.9664436</v>
      </c>
      <c r="CR187" s="157">
        <f t="shared" si="698"/>
        <v>363.2439075</v>
      </c>
      <c r="CS187" s="157">
        <f t="shared" si="698"/>
        <v>355.6647927</v>
      </c>
      <c r="CT187" s="157">
        <f t="shared" si="698"/>
        <v>336.1511763</v>
      </c>
      <c r="CU187" s="157">
        <f t="shared" si="698"/>
        <v>347.4215883</v>
      </c>
      <c r="CV187" s="157">
        <f t="shared" si="698"/>
        <v>372.8862657</v>
      </c>
      <c r="CW187" s="157">
        <f t="shared" si="698"/>
        <v>372.4960679</v>
      </c>
      <c r="CX187" s="157">
        <f t="shared" si="698"/>
        <v>370.7292212</v>
      </c>
      <c r="CY187" s="157">
        <f t="shared" si="698"/>
        <v>307.0290056</v>
      </c>
      <c r="CZ187" s="157">
        <f t="shared" si="698"/>
        <v>322.6720465</v>
      </c>
      <c r="DA187" s="157">
        <f t="shared" si="698"/>
        <v>343.9151266</v>
      </c>
      <c r="DB187" s="157">
        <f t="shared" si="698"/>
        <v>355.9968773</v>
      </c>
      <c r="DC187" s="157">
        <f t="shared" si="698"/>
        <v>357.8064197</v>
      </c>
      <c r="DD187" s="157">
        <f t="shared" si="698"/>
        <v>348.4940188</v>
      </c>
      <c r="DE187" s="157">
        <f t="shared" si="698"/>
        <v>340.1522342</v>
      </c>
      <c r="DF187" s="157">
        <f t="shared" si="698"/>
        <v>321.2736163</v>
      </c>
      <c r="DG187" s="157">
        <f t="shared" si="698"/>
        <v>321.2311237</v>
      </c>
      <c r="DH187" s="157">
        <f t="shared" si="694"/>
        <v>321.2311237</v>
      </c>
      <c r="DI187" s="157">
        <f aca="true" t="shared" si="699" ref="DI187:DM187">AVERAGE(CF187:CH187)</f>
        <v>448.0948941</v>
      </c>
      <c r="DJ187" s="157">
        <f t="shared" si="699"/>
        <v>476.8982849</v>
      </c>
      <c r="DK187" s="157">
        <f t="shared" si="699"/>
        <v>458.8716741</v>
      </c>
      <c r="DL187" s="157">
        <f t="shared" si="699"/>
        <v>418.3062858</v>
      </c>
      <c r="DM187" s="157">
        <f t="shared" si="699"/>
        <v>413.1560686</v>
      </c>
      <c r="DN187" s="195" t="s">
        <v>238</v>
      </c>
      <c r="DO187" s="160">
        <v>283</v>
      </c>
      <c r="DP187" s="160">
        <v>417.6666666666667</v>
      </c>
      <c r="DQ187" s="161">
        <v>0.6775738228252195</v>
      </c>
    </row>
    <row r="188" spans="1:121" ht="13.5" customHeight="1">
      <c r="A188" s="131">
        <v>1</v>
      </c>
      <c r="B188" s="193" t="s">
        <v>239</v>
      </c>
      <c r="C188" s="216"/>
      <c r="D188" s="216"/>
      <c r="E188" s="216"/>
      <c r="F188" s="216"/>
      <c r="G188" s="216"/>
      <c r="H188" s="216"/>
      <c r="I188" s="216"/>
      <c r="J188" s="216">
        <v>5</v>
      </c>
      <c r="K188" s="216">
        <v>10</v>
      </c>
      <c r="L188" s="216">
        <v>6</v>
      </c>
      <c r="M188" s="216">
        <v>11</v>
      </c>
      <c r="N188" s="216">
        <v>10</v>
      </c>
      <c r="O188" s="216">
        <v>11</v>
      </c>
      <c r="P188" s="216">
        <v>23</v>
      </c>
      <c r="Q188" s="216">
        <v>10</v>
      </c>
      <c r="R188" s="216">
        <v>8</v>
      </c>
      <c r="S188" s="217">
        <v>8</v>
      </c>
      <c r="T188" s="218">
        <v>29</v>
      </c>
      <c r="U188" s="218">
        <v>34</v>
      </c>
      <c r="V188" s="218">
        <v>32</v>
      </c>
      <c r="W188" s="218">
        <v>47</v>
      </c>
      <c r="X188" s="218">
        <v>40</v>
      </c>
      <c r="Y188" s="218">
        <v>36</v>
      </c>
      <c r="Z188" s="220">
        <v>51</v>
      </c>
      <c r="AA188" s="220">
        <v>54</v>
      </c>
      <c r="AB188" s="218">
        <v>44</v>
      </c>
      <c r="AC188" s="218">
        <v>40</v>
      </c>
      <c r="AD188" s="219">
        <v>17</v>
      </c>
      <c r="AE188" s="218">
        <v>22</v>
      </c>
      <c r="AF188" s="219">
        <v>22</v>
      </c>
      <c r="AG188" s="222">
        <v>22</v>
      </c>
      <c r="AH188" s="223">
        <v>14</v>
      </c>
      <c r="AI188" s="185">
        <v>32</v>
      </c>
      <c r="AJ188" s="185">
        <v>40</v>
      </c>
      <c r="AK188" s="185">
        <v>29</v>
      </c>
      <c r="AL188" s="185">
        <v>50</v>
      </c>
      <c r="AM188" s="185">
        <v>87</v>
      </c>
      <c r="AN188" s="185">
        <v>60</v>
      </c>
      <c r="AO188" s="185">
        <v>69</v>
      </c>
      <c r="AP188" s="225">
        <v>78</v>
      </c>
      <c r="AQ188" s="230">
        <v>39</v>
      </c>
      <c r="AR188" s="142">
        <v>86</v>
      </c>
      <c r="AS188" s="142">
        <v>52</v>
      </c>
      <c r="AT188" s="142">
        <v>76</v>
      </c>
      <c r="AU188" s="143">
        <v>86</v>
      </c>
      <c r="AV188" s="144">
        <v>122</v>
      </c>
      <c r="AW188" s="143"/>
      <c r="AX188" s="130">
        <f t="shared" si="0"/>
        <v>10</v>
      </c>
      <c r="AY188" s="145">
        <f t="shared" si="11"/>
        <v>68.3</v>
      </c>
      <c r="AZ188" s="146">
        <f t="shared" si="12"/>
        <v>39</v>
      </c>
      <c r="BA188" s="147">
        <f t="shared" si="13"/>
        <v>87</v>
      </c>
      <c r="BB188" s="148">
        <f t="shared" si="14"/>
        <v>38</v>
      </c>
      <c r="BC188" s="149">
        <f t="shared" si="15"/>
        <v>36.57894737</v>
      </c>
      <c r="BD188" s="150">
        <f t="shared" si="16"/>
        <v>5</v>
      </c>
      <c r="BE188" s="151">
        <f t="shared" si="17"/>
        <v>87</v>
      </c>
      <c r="BF188" s="194" t="s">
        <v>239</v>
      </c>
      <c r="BG188" s="174">
        <v>126</v>
      </c>
      <c r="BH188" s="15">
        <v>124</v>
      </c>
      <c r="BI188" s="187">
        <f aca="true" t="shared" si="700" ref="BI188:CJ188">SUM(S188)/(S$303/1000)</f>
        <v>8.844176662</v>
      </c>
      <c r="BJ188" s="155">
        <f t="shared" si="700"/>
        <v>27.48815166</v>
      </c>
      <c r="BK188" s="155">
        <f t="shared" si="700"/>
        <v>32.81853282</v>
      </c>
      <c r="BL188" s="155">
        <f t="shared" si="700"/>
        <v>30.12473523</v>
      </c>
      <c r="BM188" s="155">
        <f t="shared" si="700"/>
        <v>41.59292035</v>
      </c>
      <c r="BN188" s="155">
        <f t="shared" si="700"/>
        <v>35.6824264</v>
      </c>
      <c r="BO188" s="155">
        <f t="shared" si="700"/>
        <v>35.4679803</v>
      </c>
      <c r="BP188" s="155">
        <f t="shared" si="700"/>
        <v>48.15864023</v>
      </c>
      <c r="BQ188" s="155">
        <f t="shared" si="700"/>
        <v>50.84745763</v>
      </c>
      <c r="BR188" s="155">
        <f t="shared" si="700"/>
        <v>40.34846401</v>
      </c>
      <c r="BS188" s="155">
        <f t="shared" si="700"/>
        <v>38.11338733</v>
      </c>
      <c r="BT188" s="155">
        <f t="shared" si="700"/>
        <v>17.66233766</v>
      </c>
      <c r="BU188" s="155">
        <f t="shared" si="700"/>
        <v>18.8034188</v>
      </c>
      <c r="BV188" s="155">
        <f t="shared" si="700"/>
        <v>17.24813799</v>
      </c>
      <c r="BW188" s="155">
        <f t="shared" si="700"/>
        <v>17.69911504</v>
      </c>
      <c r="BX188" s="155">
        <f t="shared" si="700"/>
        <v>10.84850833</v>
      </c>
      <c r="BY188" s="155">
        <f t="shared" si="700"/>
        <v>28.46975089</v>
      </c>
      <c r="BZ188" s="155">
        <f t="shared" si="700"/>
        <v>31.68316832</v>
      </c>
      <c r="CA188" s="155">
        <f t="shared" si="700"/>
        <v>23.7802378</v>
      </c>
      <c r="CB188" s="155">
        <f t="shared" si="700"/>
        <v>40.38772213</v>
      </c>
      <c r="CC188" s="155">
        <f t="shared" si="700"/>
        <v>64.08839779</v>
      </c>
      <c r="CD188" s="155">
        <f t="shared" si="700"/>
        <v>46.0475825</v>
      </c>
      <c r="CE188" s="155">
        <f t="shared" si="700"/>
        <v>51.44263028</v>
      </c>
      <c r="CF188" s="155">
        <f t="shared" si="700"/>
        <v>58.13086898</v>
      </c>
      <c r="CG188" s="155">
        <f t="shared" si="700"/>
        <v>28.73986735</v>
      </c>
      <c r="CH188" s="155">
        <f t="shared" si="700"/>
        <v>64.34717546</v>
      </c>
      <c r="CI188" s="155">
        <f t="shared" si="700"/>
        <v>39.3269049</v>
      </c>
      <c r="CJ188" s="155">
        <f t="shared" si="700"/>
        <v>57.32387992</v>
      </c>
      <c r="CK188" s="155">
        <f aca="true" t="shared" si="701" ref="CK188:CL188">SUM(AU188)/(AU$302/1000)</f>
        <v>57.10301783</v>
      </c>
      <c r="CL188" s="155">
        <f t="shared" si="701"/>
        <v>96.66046033</v>
      </c>
      <c r="CM188" s="157">
        <f aca="true" t="shared" si="702" ref="CM188:DG188">AVERAGE(BJ188:BL188)</f>
        <v>30.14380657</v>
      </c>
      <c r="CN188" s="157">
        <f t="shared" si="702"/>
        <v>34.84539613</v>
      </c>
      <c r="CO188" s="157">
        <f t="shared" si="702"/>
        <v>35.80002733</v>
      </c>
      <c r="CP188" s="157">
        <f t="shared" si="702"/>
        <v>37.58110902</v>
      </c>
      <c r="CQ188" s="157">
        <f t="shared" si="702"/>
        <v>39.76968231</v>
      </c>
      <c r="CR188" s="157">
        <f t="shared" si="702"/>
        <v>44.82469272</v>
      </c>
      <c r="CS188" s="157">
        <f t="shared" si="702"/>
        <v>46.45152062</v>
      </c>
      <c r="CT188" s="157">
        <f t="shared" si="702"/>
        <v>43.10310299</v>
      </c>
      <c r="CU188" s="157">
        <f t="shared" si="702"/>
        <v>32.04139633</v>
      </c>
      <c r="CV188" s="157">
        <f t="shared" si="702"/>
        <v>24.8597146</v>
      </c>
      <c r="CW188" s="157">
        <f t="shared" si="702"/>
        <v>17.90463148</v>
      </c>
      <c r="CX188" s="157">
        <f t="shared" si="702"/>
        <v>17.91689061</v>
      </c>
      <c r="CY188" s="157">
        <f t="shared" si="702"/>
        <v>15.26525379</v>
      </c>
      <c r="CZ188" s="157">
        <f t="shared" si="702"/>
        <v>19.00579142</v>
      </c>
      <c r="DA188" s="157">
        <f t="shared" si="702"/>
        <v>23.66714251</v>
      </c>
      <c r="DB188" s="157">
        <f t="shared" si="702"/>
        <v>27.977719</v>
      </c>
      <c r="DC188" s="157">
        <f t="shared" si="702"/>
        <v>31.95037608</v>
      </c>
      <c r="DD188" s="157">
        <f t="shared" si="702"/>
        <v>42.75211924</v>
      </c>
      <c r="DE188" s="157">
        <f t="shared" si="702"/>
        <v>50.17456747</v>
      </c>
      <c r="DF188" s="157">
        <f t="shared" si="702"/>
        <v>53.85953686</v>
      </c>
      <c r="DG188" s="157">
        <f t="shared" si="702"/>
        <v>51.87369392</v>
      </c>
      <c r="DH188" s="157">
        <f t="shared" si="694"/>
        <v>51.87369392</v>
      </c>
      <c r="DI188" s="157">
        <f aca="true" t="shared" si="703" ref="DI188:DM188">AVERAGE(CF188:CH188)</f>
        <v>50.4059706</v>
      </c>
      <c r="DJ188" s="157">
        <f t="shared" si="703"/>
        <v>44.13798257</v>
      </c>
      <c r="DK188" s="157">
        <f t="shared" si="703"/>
        <v>53.66598676</v>
      </c>
      <c r="DL188" s="157">
        <f t="shared" si="703"/>
        <v>51.25126755</v>
      </c>
      <c r="DM188" s="157">
        <f t="shared" si="703"/>
        <v>70.36245269</v>
      </c>
      <c r="DN188" s="195" t="s">
        <v>239</v>
      </c>
      <c r="DO188" s="160">
        <v>31.666666666666668</v>
      </c>
      <c r="DP188" s="160">
        <v>31.166666666666668</v>
      </c>
      <c r="DQ188" s="161">
        <v>1.0160427807486632</v>
      </c>
    </row>
    <row r="189" spans="1:121" ht="13.5" customHeight="1">
      <c r="A189" s="131">
        <v>1</v>
      </c>
      <c r="B189" s="193" t="s">
        <v>240</v>
      </c>
      <c r="C189" s="216">
        <v>43</v>
      </c>
      <c r="D189" s="216">
        <v>67</v>
      </c>
      <c r="E189" s="216">
        <v>23</v>
      </c>
      <c r="F189" s="216">
        <v>23</v>
      </c>
      <c r="G189" s="216">
        <v>22</v>
      </c>
      <c r="H189" s="216">
        <v>32</v>
      </c>
      <c r="I189" s="216">
        <v>26</v>
      </c>
      <c r="J189" s="216">
        <v>18</v>
      </c>
      <c r="K189" s="216">
        <v>43</v>
      </c>
      <c r="L189" s="216">
        <v>46</v>
      </c>
      <c r="M189" s="216">
        <v>71</v>
      </c>
      <c r="N189" s="216">
        <v>43</v>
      </c>
      <c r="O189" s="216">
        <v>24</v>
      </c>
      <c r="P189" s="216">
        <v>56</v>
      </c>
      <c r="Q189" s="216">
        <v>55</v>
      </c>
      <c r="R189" s="216">
        <v>125</v>
      </c>
      <c r="S189" s="217">
        <v>795</v>
      </c>
      <c r="T189" s="218">
        <v>1194</v>
      </c>
      <c r="U189" s="218">
        <v>1526</v>
      </c>
      <c r="V189" s="218">
        <v>1637</v>
      </c>
      <c r="W189" s="218">
        <v>1489</v>
      </c>
      <c r="X189" s="218">
        <v>1634</v>
      </c>
      <c r="Y189" s="218">
        <v>1867</v>
      </c>
      <c r="Z189" s="220">
        <v>1859</v>
      </c>
      <c r="AA189" s="220">
        <v>1511</v>
      </c>
      <c r="AB189" s="218">
        <v>1773</v>
      </c>
      <c r="AC189" s="218">
        <v>1500</v>
      </c>
      <c r="AD189" s="219">
        <v>1422</v>
      </c>
      <c r="AE189" s="218">
        <v>2176</v>
      </c>
      <c r="AF189" s="219">
        <v>1922</v>
      </c>
      <c r="AG189" s="222">
        <v>1765</v>
      </c>
      <c r="AH189" s="223">
        <v>1718</v>
      </c>
      <c r="AI189" s="185">
        <v>1245</v>
      </c>
      <c r="AJ189" s="185">
        <v>1966</v>
      </c>
      <c r="AK189" s="185">
        <v>1766</v>
      </c>
      <c r="AL189" s="185">
        <v>1705</v>
      </c>
      <c r="AM189" s="185">
        <v>2200</v>
      </c>
      <c r="AN189" s="185">
        <v>1813</v>
      </c>
      <c r="AO189" s="228">
        <v>1762</v>
      </c>
      <c r="AP189" s="230">
        <v>2325</v>
      </c>
      <c r="AQ189" s="230">
        <v>1907</v>
      </c>
      <c r="AR189" s="142">
        <v>2159</v>
      </c>
      <c r="AS189" s="142">
        <v>1987</v>
      </c>
      <c r="AT189" s="142">
        <v>1717</v>
      </c>
      <c r="AU189" s="143">
        <v>2048</v>
      </c>
      <c r="AV189" s="144">
        <v>1789</v>
      </c>
      <c r="AW189" s="143"/>
      <c r="AX189" s="130">
        <f t="shared" si="0"/>
        <v>10</v>
      </c>
      <c r="AY189" s="145">
        <f t="shared" si="11"/>
        <v>1962.3</v>
      </c>
      <c r="AZ189" s="146">
        <f t="shared" si="12"/>
        <v>1705</v>
      </c>
      <c r="BA189" s="147">
        <f t="shared" si="13"/>
        <v>2325</v>
      </c>
      <c r="BB189" s="148">
        <f t="shared" si="14"/>
        <v>45</v>
      </c>
      <c r="BC189" s="149">
        <f t="shared" si="15"/>
        <v>1135.666667</v>
      </c>
      <c r="BD189" s="150">
        <f t="shared" si="16"/>
        <v>18</v>
      </c>
      <c r="BE189" s="151">
        <f t="shared" si="17"/>
        <v>2325</v>
      </c>
      <c r="BF189" s="194" t="s">
        <v>240</v>
      </c>
      <c r="BG189" s="174">
        <v>21</v>
      </c>
      <c r="BH189" s="15">
        <v>26</v>
      </c>
      <c r="BI189" s="187">
        <f aca="true" t="shared" si="704" ref="BI189:CJ189">SUM(S189)/(S$303/1000)</f>
        <v>878.8900558</v>
      </c>
      <c r="BJ189" s="155">
        <f t="shared" si="704"/>
        <v>1131.753555</v>
      </c>
      <c r="BK189" s="155">
        <f t="shared" si="704"/>
        <v>1472.972973</v>
      </c>
      <c r="BL189" s="155">
        <f t="shared" si="704"/>
        <v>1541.068487</v>
      </c>
      <c r="BM189" s="155">
        <f t="shared" si="704"/>
        <v>1317.699115</v>
      </c>
      <c r="BN189" s="155">
        <f t="shared" si="704"/>
        <v>1457.627119</v>
      </c>
      <c r="BO189" s="155">
        <f t="shared" si="704"/>
        <v>1839.408867</v>
      </c>
      <c r="BP189" s="155">
        <f t="shared" si="704"/>
        <v>1755.429651</v>
      </c>
      <c r="BQ189" s="155">
        <f t="shared" si="704"/>
        <v>1422.787194</v>
      </c>
      <c r="BR189" s="155">
        <f t="shared" si="704"/>
        <v>1625.859697</v>
      </c>
      <c r="BS189" s="155">
        <f t="shared" si="704"/>
        <v>1429.252025</v>
      </c>
      <c r="BT189" s="155">
        <f t="shared" si="704"/>
        <v>1477.402597</v>
      </c>
      <c r="BU189" s="155">
        <f t="shared" si="704"/>
        <v>1859.82906</v>
      </c>
      <c r="BV189" s="155">
        <f t="shared" si="704"/>
        <v>1506.860055</v>
      </c>
      <c r="BW189" s="155">
        <f t="shared" si="704"/>
        <v>1419.95173</v>
      </c>
      <c r="BX189" s="155">
        <f t="shared" si="704"/>
        <v>1331.266951</v>
      </c>
      <c r="BY189" s="155">
        <f t="shared" si="704"/>
        <v>1107.651246</v>
      </c>
      <c r="BZ189" s="155">
        <f t="shared" si="704"/>
        <v>1557.227723</v>
      </c>
      <c r="CA189" s="155">
        <f t="shared" si="704"/>
        <v>1448.134481</v>
      </c>
      <c r="CB189" s="155">
        <f t="shared" si="704"/>
        <v>1377.221325</v>
      </c>
      <c r="CC189" s="155">
        <f t="shared" si="704"/>
        <v>1620.626151</v>
      </c>
      <c r="CD189" s="155">
        <f t="shared" si="704"/>
        <v>1391.404451</v>
      </c>
      <c r="CE189" s="155">
        <f t="shared" si="704"/>
        <v>1313.650936</v>
      </c>
      <c r="CF189" s="155">
        <f t="shared" si="704"/>
        <v>1732.747056</v>
      </c>
      <c r="CG189" s="155">
        <f t="shared" si="704"/>
        <v>1405.305822</v>
      </c>
      <c r="CH189" s="155">
        <f t="shared" si="704"/>
        <v>1615.413393</v>
      </c>
      <c r="CI189" s="155">
        <f t="shared" si="704"/>
        <v>1502.741539</v>
      </c>
      <c r="CJ189" s="155">
        <f t="shared" si="704"/>
        <v>1295.067129</v>
      </c>
      <c r="CK189" s="155">
        <f aca="true" t="shared" si="705" ref="CK189:CL189">SUM(AU189)/(AU$302/1000)</f>
        <v>1359.848611</v>
      </c>
      <c r="CL189" s="155">
        <f t="shared" si="705"/>
        <v>1417.422652</v>
      </c>
      <c r="CM189" s="157">
        <f aca="true" t="shared" si="706" ref="CM189:DG189">AVERAGE(BJ189:BL189)</f>
        <v>1381.931671</v>
      </c>
      <c r="CN189" s="157">
        <f t="shared" si="706"/>
        <v>1443.913525</v>
      </c>
      <c r="CO189" s="157">
        <f t="shared" si="706"/>
        <v>1438.79824</v>
      </c>
      <c r="CP189" s="157">
        <f t="shared" si="706"/>
        <v>1538.245034</v>
      </c>
      <c r="CQ189" s="157">
        <f t="shared" si="706"/>
        <v>1684.155212</v>
      </c>
      <c r="CR189" s="157">
        <f t="shared" si="706"/>
        <v>1672.541904</v>
      </c>
      <c r="CS189" s="157">
        <f t="shared" si="706"/>
        <v>1601.358847</v>
      </c>
      <c r="CT189" s="157">
        <f t="shared" si="706"/>
        <v>1492.632972</v>
      </c>
      <c r="CU189" s="157">
        <f t="shared" si="706"/>
        <v>1510.838107</v>
      </c>
      <c r="CV189" s="157">
        <f t="shared" si="706"/>
        <v>1588.827894</v>
      </c>
      <c r="CW189" s="157">
        <f t="shared" si="706"/>
        <v>1614.697237</v>
      </c>
      <c r="CX189" s="157">
        <f t="shared" si="706"/>
        <v>1595.546948</v>
      </c>
      <c r="CY189" s="157">
        <f t="shared" si="706"/>
        <v>1419.359578</v>
      </c>
      <c r="CZ189" s="157">
        <f t="shared" si="706"/>
        <v>1286.289975</v>
      </c>
      <c r="DA189" s="157">
        <f t="shared" si="706"/>
        <v>1332.04864</v>
      </c>
      <c r="DB189" s="157">
        <f t="shared" si="706"/>
        <v>1371.004483</v>
      </c>
      <c r="DC189" s="157">
        <f t="shared" si="706"/>
        <v>1460.861176</v>
      </c>
      <c r="DD189" s="157">
        <f t="shared" si="706"/>
        <v>1481.993986</v>
      </c>
      <c r="DE189" s="157">
        <f t="shared" si="706"/>
        <v>1463.083976</v>
      </c>
      <c r="DF189" s="157">
        <f t="shared" si="706"/>
        <v>1441.893846</v>
      </c>
      <c r="DG189" s="157">
        <f t="shared" si="706"/>
        <v>1479.267481</v>
      </c>
      <c r="DH189" s="157">
        <f t="shared" si="694"/>
        <v>1479.267481</v>
      </c>
      <c r="DI189" s="157">
        <f aca="true" t="shared" si="707" ref="DI189:DM189">AVERAGE(CF189:CH189)</f>
        <v>1584.488757</v>
      </c>
      <c r="DJ189" s="157">
        <f t="shared" si="707"/>
        <v>1507.820251</v>
      </c>
      <c r="DK189" s="157">
        <f t="shared" si="707"/>
        <v>1471.074021</v>
      </c>
      <c r="DL189" s="157">
        <f t="shared" si="707"/>
        <v>1385.88576</v>
      </c>
      <c r="DM189" s="157">
        <f t="shared" si="707"/>
        <v>1357.446131</v>
      </c>
      <c r="DN189" s="195" t="s">
        <v>240</v>
      </c>
      <c r="DO189" s="160">
        <v>1379.1666666666667</v>
      </c>
      <c r="DP189" s="160">
        <v>1694.1666666666667</v>
      </c>
      <c r="DQ189" s="161">
        <v>0.8140678799803247</v>
      </c>
    </row>
    <row r="190" spans="1:121" ht="13.5" customHeight="1">
      <c r="A190" s="131">
        <v>1</v>
      </c>
      <c r="B190" s="193" t="s">
        <v>241</v>
      </c>
      <c r="C190" s="216">
        <v>4</v>
      </c>
      <c r="D190" s="216">
        <v>2</v>
      </c>
      <c r="E190" s="216">
        <v>1</v>
      </c>
      <c r="F190" s="216">
        <v>2</v>
      </c>
      <c r="G190" s="216">
        <v>5</v>
      </c>
      <c r="H190" s="216"/>
      <c r="I190" s="216">
        <v>2</v>
      </c>
      <c r="J190" s="216"/>
      <c r="K190" s="216">
        <v>6</v>
      </c>
      <c r="L190" s="216">
        <v>2</v>
      </c>
      <c r="M190" s="216">
        <v>4</v>
      </c>
      <c r="N190" s="216">
        <v>7</v>
      </c>
      <c r="O190" s="216">
        <v>1</v>
      </c>
      <c r="P190" s="216">
        <v>1</v>
      </c>
      <c r="Q190" s="216">
        <v>2</v>
      </c>
      <c r="R190" s="216">
        <v>1</v>
      </c>
      <c r="S190" s="217">
        <v>167</v>
      </c>
      <c r="T190" s="218">
        <v>267</v>
      </c>
      <c r="U190" s="218">
        <v>370</v>
      </c>
      <c r="V190" s="218">
        <v>529</v>
      </c>
      <c r="W190" s="218">
        <v>274</v>
      </c>
      <c r="X190" s="218">
        <v>202</v>
      </c>
      <c r="Y190" s="218">
        <v>381</v>
      </c>
      <c r="Z190" s="220">
        <v>404</v>
      </c>
      <c r="AA190" s="220">
        <v>267</v>
      </c>
      <c r="AB190" s="218">
        <v>339</v>
      </c>
      <c r="AC190" s="218">
        <v>369</v>
      </c>
      <c r="AD190" s="219">
        <v>243</v>
      </c>
      <c r="AE190" s="218">
        <v>287</v>
      </c>
      <c r="AF190" s="219">
        <v>251</v>
      </c>
      <c r="AG190" s="222">
        <v>305</v>
      </c>
      <c r="AH190" s="223">
        <v>148</v>
      </c>
      <c r="AI190" s="185">
        <v>173</v>
      </c>
      <c r="AJ190" s="185">
        <v>380</v>
      </c>
      <c r="AK190" s="185">
        <v>407</v>
      </c>
      <c r="AL190" s="185">
        <v>251</v>
      </c>
      <c r="AM190" s="185">
        <v>180</v>
      </c>
      <c r="AN190" s="185">
        <v>161</v>
      </c>
      <c r="AO190" s="228">
        <v>149</v>
      </c>
      <c r="AP190" s="230">
        <v>202</v>
      </c>
      <c r="AQ190" s="225">
        <v>141</v>
      </c>
      <c r="AR190" s="142">
        <v>257</v>
      </c>
      <c r="AS190" s="142">
        <v>158</v>
      </c>
      <c r="AT190" s="142">
        <v>136</v>
      </c>
      <c r="AU190" s="143">
        <v>142</v>
      </c>
      <c r="AV190" s="144">
        <v>142</v>
      </c>
      <c r="AW190" s="143"/>
      <c r="AX190" s="130">
        <f t="shared" si="0"/>
        <v>10</v>
      </c>
      <c r="AY190" s="145">
        <f t="shared" si="11"/>
        <v>177.7</v>
      </c>
      <c r="AZ190" s="146">
        <f t="shared" si="12"/>
        <v>136</v>
      </c>
      <c r="BA190" s="147">
        <f t="shared" si="13"/>
        <v>257</v>
      </c>
      <c r="BB190" s="148">
        <f t="shared" si="14"/>
        <v>43</v>
      </c>
      <c r="BC190" s="149">
        <f t="shared" si="15"/>
        <v>176.2790698</v>
      </c>
      <c r="BD190" s="150">
        <f t="shared" si="16"/>
        <v>1</v>
      </c>
      <c r="BE190" s="151">
        <f t="shared" si="17"/>
        <v>529</v>
      </c>
      <c r="BF190" s="194" t="s">
        <v>241</v>
      </c>
      <c r="BG190" s="174">
        <v>61</v>
      </c>
      <c r="BH190" s="15">
        <v>85</v>
      </c>
      <c r="BI190" s="187">
        <f aca="true" t="shared" si="708" ref="BI190:CJ190">SUM(S190)/(S$303/1000)</f>
        <v>184.6221878</v>
      </c>
      <c r="BJ190" s="155">
        <f t="shared" si="708"/>
        <v>253.0805687</v>
      </c>
      <c r="BK190" s="155">
        <f t="shared" si="708"/>
        <v>357.1428571</v>
      </c>
      <c r="BL190" s="155">
        <f t="shared" si="708"/>
        <v>497.9995293</v>
      </c>
      <c r="BM190" s="155">
        <f t="shared" si="708"/>
        <v>242.4778761</v>
      </c>
      <c r="BN190" s="155">
        <f t="shared" si="708"/>
        <v>180.1962533</v>
      </c>
      <c r="BO190" s="155">
        <f t="shared" si="708"/>
        <v>375.3694581</v>
      </c>
      <c r="BP190" s="155">
        <f t="shared" si="708"/>
        <v>381.4919736</v>
      </c>
      <c r="BQ190" s="155">
        <f t="shared" si="708"/>
        <v>251.4124294</v>
      </c>
      <c r="BR190" s="155">
        <f t="shared" si="708"/>
        <v>310.866575</v>
      </c>
      <c r="BS190" s="155">
        <f t="shared" si="708"/>
        <v>351.5959981</v>
      </c>
      <c r="BT190" s="155">
        <f t="shared" si="708"/>
        <v>252.4675325</v>
      </c>
      <c r="BU190" s="155">
        <f t="shared" si="708"/>
        <v>245.2991453</v>
      </c>
      <c r="BV190" s="155">
        <f t="shared" si="708"/>
        <v>196.7855743</v>
      </c>
      <c r="BW190" s="155">
        <f t="shared" si="708"/>
        <v>245.3740949</v>
      </c>
      <c r="BX190" s="155">
        <f t="shared" si="708"/>
        <v>114.6842309</v>
      </c>
      <c r="BY190" s="155">
        <f t="shared" si="708"/>
        <v>153.9145907</v>
      </c>
      <c r="BZ190" s="155">
        <f t="shared" si="708"/>
        <v>300.990099</v>
      </c>
      <c r="CA190" s="155">
        <f t="shared" si="708"/>
        <v>333.7433374</v>
      </c>
      <c r="CB190" s="155">
        <f t="shared" si="708"/>
        <v>202.7463651</v>
      </c>
      <c r="CC190" s="155">
        <f t="shared" si="708"/>
        <v>132.5966851</v>
      </c>
      <c r="CD190" s="155">
        <f t="shared" si="708"/>
        <v>123.561013</v>
      </c>
      <c r="CE190" s="155">
        <f t="shared" si="708"/>
        <v>111.0862596</v>
      </c>
      <c r="CF190" s="155">
        <f t="shared" si="708"/>
        <v>150.5440453</v>
      </c>
      <c r="CG190" s="155">
        <f t="shared" si="708"/>
        <v>103.9056743</v>
      </c>
      <c r="CH190" s="155">
        <f t="shared" si="708"/>
        <v>192.2933034</v>
      </c>
      <c r="CI190" s="155">
        <f t="shared" si="708"/>
        <v>119.493288</v>
      </c>
      <c r="CJ190" s="155">
        <f t="shared" si="708"/>
        <v>102.5795746</v>
      </c>
      <c r="CK190" s="155">
        <f aca="true" t="shared" si="709" ref="CK190:CL190">SUM(AU190)/(AU$302/1000)</f>
        <v>94.28637827</v>
      </c>
      <c r="CL190" s="155">
        <f t="shared" si="709"/>
        <v>112.5064374</v>
      </c>
      <c r="CM190" s="157">
        <f aca="true" t="shared" si="710" ref="CM190:DG190">AVERAGE(BJ190:BL190)</f>
        <v>369.4076517</v>
      </c>
      <c r="CN190" s="157">
        <f t="shared" si="710"/>
        <v>365.8734209</v>
      </c>
      <c r="CO190" s="157">
        <f t="shared" si="710"/>
        <v>306.8912196</v>
      </c>
      <c r="CP190" s="157">
        <f t="shared" si="710"/>
        <v>266.0145292</v>
      </c>
      <c r="CQ190" s="157">
        <f t="shared" si="710"/>
        <v>312.3525617</v>
      </c>
      <c r="CR190" s="157">
        <f t="shared" si="710"/>
        <v>336.091287</v>
      </c>
      <c r="CS190" s="157">
        <f t="shared" si="710"/>
        <v>314.590326</v>
      </c>
      <c r="CT190" s="157">
        <f t="shared" si="710"/>
        <v>304.6250008</v>
      </c>
      <c r="CU190" s="157">
        <f t="shared" si="710"/>
        <v>304.9767018</v>
      </c>
      <c r="CV190" s="157">
        <f t="shared" si="710"/>
        <v>283.120892</v>
      </c>
      <c r="CW190" s="157">
        <f t="shared" si="710"/>
        <v>231.5174174</v>
      </c>
      <c r="CX190" s="157">
        <f t="shared" si="710"/>
        <v>229.1529382</v>
      </c>
      <c r="CY190" s="157">
        <f t="shared" si="710"/>
        <v>185.6146334</v>
      </c>
      <c r="CZ190" s="157">
        <f t="shared" si="710"/>
        <v>171.3243055</v>
      </c>
      <c r="DA190" s="157">
        <f t="shared" si="710"/>
        <v>189.8629736</v>
      </c>
      <c r="DB190" s="157">
        <f t="shared" si="710"/>
        <v>262.8826757</v>
      </c>
      <c r="DC190" s="157">
        <f t="shared" si="710"/>
        <v>279.1599338</v>
      </c>
      <c r="DD190" s="157">
        <f t="shared" si="710"/>
        <v>223.0287959</v>
      </c>
      <c r="DE190" s="157">
        <f t="shared" si="710"/>
        <v>152.9680211</v>
      </c>
      <c r="DF190" s="157">
        <f t="shared" si="710"/>
        <v>122.4146526</v>
      </c>
      <c r="DG190" s="157">
        <f t="shared" si="710"/>
        <v>128.397106</v>
      </c>
      <c r="DH190" s="157">
        <f t="shared" si="694"/>
        <v>128.397106</v>
      </c>
      <c r="DI190" s="157">
        <f aca="true" t="shared" si="711" ref="DI190:DM190">AVERAGE(CF190:CH190)</f>
        <v>148.914341</v>
      </c>
      <c r="DJ190" s="157">
        <f t="shared" si="711"/>
        <v>138.5640885</v>
      </c>
      <c r="DK190" s="157">
        <f t="shared" si="711"/>
        <v>138.1220553</v>
      </c>
      <c r="DL190" s="157">
        <f t="shared" si="711"/>
        <v>105.4530803</v>
      </c>
      <c r="DM190" s="157">
        <f t="shared" si="711"/>
        <v>103.1241301</v>
      </c>
      <c r="DN190" s="195" t="s">
        <v>241</v>
      </c>
      <c r="DO190" s="160">
        <v>301.5</v>
      </c>
      <c r="DP190" s="160">
        <v>277.3333333333333</v>
      </c>
      <c r="DQ190" s="161">
        <v>1.0871394230769231</v>
      </c>
    </row>
    <row r="191" spans="1:121" ht="13.5" customHeight="1">
      <c r="A191" s="131">
        <v>1</v>
      </c>
      <c r="B191" s="193" t="s">
        <v>242</v>
      </c>
      <c r="C191" s="216">
        <v>195</v>
      </c>
      <c r="D191" s="216">
        <v>308</v>
      </c>
      <c r="E191" s="216">
        <v>209</v>
      </c>
      <c r="F191" s="216">
        <v>271</v>
      </c>
      <c r="G191" s="216">
        <v>305</v>
      </c>
      <c r="H191" s="216">
        <v>309</v>
      </c>
      <c r="I191" s="216">
        <v>345</v>
      </c>
      <c r="J191" s="216">
        <v>322</v>
      </c>
      <c r="K191" s="216">
        <v>325</v>
      </c>
      <c r="L191" s="216">
        <v>431</v>
      </c>
      <c r="M191" s="216">
        <v>327</v>
      </c>
      <c r="N191" s="216">
        <v>328</v>
      </c>
      <c r="O191" s="216">
        <v>322</v>
      </c>
      <c r="P191" s="216">
        <v>342</v>
      </c>
      <c r="Q191" s="216">
        <v>304</v>
      </c>
      <c r="R191" s="216">
        <v>335</v>
      </c>
      <c r="S191" s="217">
        <v>1267</v>
      </c>
      <c r="T191" s="218">
        <v>1546</v>
      </c>
      <c r="U191" s="218">
        <v>1197</v>
      </c>
      <c r="V191" s="218">
        <v>1184</v>
      </c>
      <c r="W191" s="218">
        <v>1383</v>
      </c>
      <c r="X191" s="218">
        <v>1391</v>
      </c>
      <c r="Y191" s="218">
        <v>1527</v>
      </c>
      <c r="Z191" s="220">
        <v>1575</v>
      </c>
      <c r="AA191" s="220">
        <v>1339</v>
      </c>
      <c r="AB191" s="218">
        <v>1630</v>
      </c>
      <c r="AC191" s="218">
        <v>1635</v>
      </c>
      <c r="AD191" s="219">
        <v>1640</v>
      </c>
      <c r="AE191" s="218">
        <v>1843</v>
      </c>
      <c r="AF191" s="219">
        <v>1483</v>
      </c>
      <c r="AG191" s="222">
        <v>1542</v>
      </c>
      <c r="AH191" s="223">
        <v>1698</v>
      </c>
      <c r="AI191" s="185">
        <v>1506</v>
      </c>
      <c r="AJ191" s="185">
        <v>1809</v>
      </c>
      <c r="AK191" s="185">
        <v>1889</v>
      </c>
      <c r="AL191" s="185">
        <v>1784</v>
      </c>
      <c r="AM191" s="185">
        <v>1990</v>
      </c>
      <c r="AN191" s="185">
        <v>1896</v>
      </c>
      <c r="AO191" s="185">
        <v>1952</v>
      </c>
      <c r="AP191" s="225">
        <v>2239</v>
      </c>
      <c r="AQ191" s="230">
        <v>2216</v>
      </c>
      <c r="AR191" s="142">
        <v>2209</v>
      </c>
      <c r="AS191" s="142">
        <v>2209</v>
      </c>
      <c r="AT191" s="142">
        <v>167</v>
      </c>
      <c r="AU191" s="143">
        <v>2224</v>
      </c>
      <c r="AV191" s="144">
        <v>1870</v>
      </c>
      <c r="AW191" s="143"/>
      <c r="AX191" s="130">
        <f t="shared" si="0"/>
        <v>10</v>
      </c>
      <c r="AY191" s="145">
        <f t="shared" si="11"/>
        <v>1888.6</v>
      </c>
      <c r="AZ191" s="146">
        <f t="shared" si="12"/>
        <v>167</v>
      </c>
      <c r="BA191" s="147">
        <f t="shared" si="13"/>
        <v>2239</v>
      </c>
      <c r="BB191" s="148">
        <f t="shared" si="14"/>
        <v>45</v>
      </c>
      <c r="BC191" s="149">
        <f t="shared" si="15"/>
        <v>1176.622222</v>
      </c>
      <c r="BD191" s="150">
        <f t="shared" si="16"/>
        <v>167</v>
      </c>
      <c r="BE191" s="151">
        <f t="shared" si="17"/>
        <v>2239</v>
      </c>
      <c r="BF191" s="194" t="s">
        <v>242</v>
      </c>
      <c r="BG191" s="174">
        <v>24</v>
      </c>
      <c r="BH191" s="15">
        <v>23</v>
      </c>
      <c r="BI191" s="187">
        <f aca="true" t="shared" si="712" ref="BI191:CJ191">SUM(S191)/(S$303/1000)</f>
        <v>1400.696479</v>
      </c>
      <c r="BJ191" s="155">
        <f t="shared" si="712"/>
        <v>1465.402844</v>
      </c>
      <c r="BK191" s="155">
        <f t="shared" si="712"/>
        <v>1155.405405</v>
      </c>
      <c r="BL191" s="155">
        <f t="shared" si="712"/>
        <v>1114.615204</v>
      </c>
      <c r="BM191" s="155">
        <f t="shared" si="712"/>
        <v>1223.893805</v>
      </c>
      <c r="BN191" s="155">
        <f t="shared" si="712"/>
        <v>1240.856378</v>
      </c>
      <c r="BO191" s="155">
        <f t="shared" si="712"/>
        <v>1504.433498</v>
      </c>
      <c r="BP191" s="155">
        <f t="shared" si="712"/>
        <v>1487.252125</v>
      </c>
      <c r="BQ191" s="155">
        <f t="shared" si="712"/>
        <v>1260.828625</v>
      </c>
      <c r="BR191" s="155">
        <f t="shared" si="712"/>
        <v>1494.727189</v>
      </c>
      <c r="BS191" s="155">
        <f t="shared" si="712"/>
        <v>1557.884707</v>
      </c>
      <c r="BT191" s="155">
        <f t="shared" si="712"/>
        <v>1703.896104</v>
      </c>
      <c r="BU191" s="155">
        <f t="shared" si="712"/>
        <v>1575.213675</v>
      </c>
      <c r="BV191" s="155">
        <f t="shared" si="712"/>
        <v>1162.681301</v>
      </c>
      <c r="BW191" s="155">
        <f t="shared" si="712"/>
        <v>1240.547064</v>
      </c>
      <c r="BX191" s="155">
        <f t="shared" si="712"/>
        <v>1315.769082</v>
      </c>
      <c r="BY191" s="155">
        <f t="shared" si="712"/>
        <v>1339.857651</v>
      </c>
      <c r="BZ191" s="155">
        <f t="shared" si="712"/>
        <v>1432.871287</v>
      </c>
      <c r="CA191" s="155">
        <f t="shared" si="712"/>
        <v>1548.99549</v>
      </c>
      <c r="CB191" s="155">
        <f t="shared" si="712"/>
        <v>1441.033926</v>
      </c>
      <c r="CC191" s="155">
        <f t="shared" si="712"/>
        <v>1465.930018</v>
      </c>
      <c r="CD191" s="155">
        <f t="shared" si="712"/>
        <v>1455.103607</v>
      </c>
      <c r="CE191" s="155">
        <f t="shared" si="712"/>
        <v>1455.304555</v>
      </c>
      <c r="CF191" s="155">
        <f t="shared" si="712"/>
        <v>1668.654047</v>
      </c>
      <c r="CG191" s="155">
        <f t="shared" si="712"/>
        <v>1633.014001</v>
      </c>
      <c r="CH191" s="155">
        <f t="shared" si="712"/>
        <v>1652.824542</v>
      </c>
      <c r="CI191" s="155">
        <f t="shared" si="712"/>
        <v>1670.637171</v>
      </c>
      <c r="CJ191" s="155">
        <f t="shared" si="712"/>
        <v>125.9616835</v>
      </c>
      <c r="CK191" s="155">
        <f aca="true" t="shared" si="713" ref="CK191:CL191">SUM(AU191)/(AU$302/1000)</f>
        <v>1476.710601</v>
      </c>
      <c r="CL191" s="155">
        <f t="shared" si="713"/>
        <v>1481.598859</v>
      </c>
      <c r="CM191" s="157">
        <f aca="true" t="shared" si="714" ref="CM191:DG191">AVERAGE(BJ191:BL191)</f>
        <v>1245.141151</v>
      </c>
      <c r="CN191" s="157">
        <f t="shared" si="714"/>
        <v>1164.638138</v>
      </c>
      <c r="CO191" s="157">
        <f t="shared" si="714"/>
        <v>1193.121796</v>
      </c>
      <c r="CP191" s="157">
        <f t="shared" si="714"/>
        <v>1323.061227</v>
      </c>
      <c r="CQ191" s="157">
        <f t="shared" si="714"/>
        <v>1410.847333</v>
      </c>
      <c r="CR191" s="157">
        <f t="shared" si="714"/>
        <v>1417.504749</v>
      </c>
      <c r="CS191" s="157">
        <f t="shared" si="714"/>
        <v>1414.269313</v>
      </c>
      <c r="CT191" s="157">
        <f t="shared" si="714"/>
        <v>1437.813507</v>
      </c>
      <c r="CU191" s="157">
        <f t="shared" si="714"/>
        <v>1585.502667</v>
      </c>
      <c r="CV191" s="157">
        <f t="shared" si="714"/>
        <v>1612.331495</v>
      </c>
      <c r="CW191" s="157">
        <f t="shared" si="714"/>
        <v>1480.597027</v>
      </c>
      <c r="CX191" s="157">
        <f t="shared" si="714"/>
        <v>1326.147347</v>
      </c>
      <c r="CY191" s="157">
        <f t="shared" si="714"/>
        <v>1239.665816</v>
      </c>
      <c r="CZ191" s="157">
        <f t="shared" si="714"/>
        <v>1298.724599</v>
      </c>
      <c r="DA191" s="157">
        <f t="shared" si="714"/>
        <v>1362.832673</v>
      </c>
      <c r="DB191" s="157">
        <f t="shared" si="714"/>
        <v>1440.574809</v>
      </c>
      <c r="DC191" s="157">
        <f t="shared" si="714"/>
        <v>1474.300234</v>
      </c>
      <c r="DD191" s="157">
        <f t="shared" si="714"/>
        <v>1485.319811</v>
      </c>
      <c r="DE191" s="157">
        <f t="shared" si="714"/>
        <v>1454.022517</v>
      </c>
      <c r="DF191" s="157">
        <f t="shared" si="714"/>
        <v>1458.779394</v>
      </c>
      <c r="DG191" s="157">
        <f t="shared" si="714"/>
        <v>1526.35407</v>
      </c>
      <c r="DH191" s="157">
        <f t="shared" si="694"/>
        <v>1526.35407</v>
      </c>
      <c r="DI191" s="157">
        <f aca="true" t="shared" si="715" ref="DI191:DM191">AVERAGE(CF191:CH191)</f>
        <v>1651.49753</v>
      </c>
      <c r="DJ191" s="157">
        <f t="shared" si="715"/>
        <v>1652.158572</v>
      </c>
      <c r="DK191" s="157">
        <f t="shared" si="715"/>
        <v>1149.807799</v>
      </c>
      <c r="DL191" s="157">
        <f t="shared" si="715"/>
        <v>1091.103152</v>
      </c>
      <c r="DM191" s="157">
        <f t="shared" si="715"/>
        <v>1028.090381</v>
      </c>
      <c r="DN191" s="195" t="s">
        <v>242</v>
      </c>
      <c r="DO191" s="160">
        <v>1328</v>
      </c>
      <c r="DP191" s="160">
        <v>1704.6666666666667</v>
      </c>
      <c r="DQ191" s="161">
        <v>0.779037935080172</v>
      </c>
    </row>
    <row r="192" spans="1:121" ht="13.5" customHeight="1">
      <c r="A192" s="131">
        <v>1</v>
      </c>
      <c r="B192" s="193" t="s">
        <v>243</v>
      </c>
      <c r="C192" s="216">
        <v>2</v>
      </c>
      <c r="D192" s="216"/>
      <c r="E192" s="216"/>
      <c r="F192" s="216"/>
      <c r="G192" s="216"/>
      <c r="H192" s="216"/>
      <c r="I192" s="216"/>
      <c r="J192" s="216"/>
      <c r="K192" s="216"/>
      <c r="L192" s="216"/>
      <c r="M192" s="216"/>
      <c r="N192" s="216"/>
      <c r="O192" s="216">
        <v>5</v>
      </c>
      <c r="P192" s="216">
        <v>27</v>
      </c>
      <c r="Q192" s="216">
        <v>38</v>
      </c>
      <c r="R192" s="216">
        <v>28</v>
      </c>
      <c r="S192" s="217">
        <v>59</v>
      </c>
      <c r="T192" s="218">
        <v>156</v>
      </c>
      <c r="U192" s="218">
        <v>243</v>
      </c>
      <c r="V192" s="218">
        <v>245</v>
      </c>
      <c r="W192" s="218">
        <v>225</v>
      </c>
      <c r="X192" s="218">
        <v>190</v>
      </c>
      <c r="Y192" s="218">
        <v>198</v>
      </c>
      <c r="Z192" s="220">
        <v>241</v>
      </c>
      <c r="AA192" s="220">
        <v>420</v>
      </c>
      <c r="AB192" s="218">
        <v>337</v>
      </c>
      <c r="AC192" s="218">
        <v>330</v>
      </c>
      <c r="AD192" s="219">
        <v>270</v>
      </c>
      <c r="AE192" s="218">
        <v>277</v>
      </c>
      <c r="AF192" s="219">
        <v>341</v>
      </c>
      <c r="AG192" s="222">
        <v>365</v>
      </c>
      <c r="AH192" s="223">
        <v>277</v>
      </c>
      <c r="AI192" s="185">
        <v>218</v>
      </c>
      <c r="AJ192" s="185">
        <v>181</v>
      </c>
      <c r="AK192" s="185">
        <v>211</v>
      </c>
      <c r="AL192" s="185">
        <v>259</v>
      </c>
      <c r="AM192" s="185">
        <v>313</v>
      </c>
      <c r="AN192" s="185">
        <v>267</v>
      </c>
      <c r="AO192" s="228">
        <v>322</v>
      </c>
      <c r="AP192" s="230">
        <v>333</v>
      </c>
      <c r="AQ192" s="230">
        <v>194</v>
      </c>
      <c r="AR192" s="142">
        <v>291</v>
      </c>
      <c r="AS192" s="142">
        <v>140</v>
      </c>
      <c r="AT192" s="142">
        <v>1795</v>
      </c>
      <c r="AU192" s="143">
        <v>226</v>
      </c>
      <c r="AV192" s="144">
        <v>191</v>
      </c>
      <c r="AW192" s="143"/>
      <c r="AX192" s="130">
        <f t="shared" si="0"/>
        <v>10</v>
      </c>
      <c r="AY192" s="145">
        <f t="shared" si="11"/>
        <v>414</v>
      </c>
      <c r="AZ192" s="146">
        <f t="shared" si="12"/>
        <v>140</v>
      </c>
      <c r="BA192" s="147">
        <f t="shared" si="13"/>
        <v>1795</v>
      </c>
      <c r="BB192" s="148">
        <f t="shared" si="14"/>
        <v>34</v>
      </c>
      <c r="BC192" s="149">
        <f t="shared" si="15"/>
        <v>265.4117647</v>
      </c>
      <c r="BD192" s="150">
        <f t="shared" si="16"/>
        <v>2</v>
      </c>
      <c r="BE192" s="151">
        <f t="shared" si="17"/>
        <v>1795</v>
      </c>
      <c r="BF192" s="194" t="s">
        <v>243</v>
      </c>
      <c r="BG192" s="174">
        <v>70</v>
      </c>
      <c r="BH192" s="15">
        <v>79</v>
      </c>
      <c r="BI192" s="187">
        <f aca="true" t="shared" si="716" ref="BI192:CJ192">SUM(S192)/(S$303/1000)</f>
        <v>65.22580289</v>
      </c>
      <c r="BJ192" s="155">
        <f t="shared" si="716"/>
        <v>147.8672986</v>
      </c>
      <c r="BK192" s="155">
        <f t="shared" si="716"/>
        <v>234.5559846</v>
      </c>
      <c r="BL192" s="155">
        <f t="shared" si="716"/>
        <v>230.6425041</v>
      </c>
      <c r="BM192" s="155">
        <f t="shared" si="716"/>
        <v>199.1150442</v>
      </c>
      <c r="BN192" s="155">
        <f t="shared" si="716"/>
        <v>169.4915254</v>
      </c>
      <c r="BO192" s="155">
        <f t="shared" si="716"/>
        <v>195.0738916</v>
      </c>
      <c r="BP192" s="155">
        <f t="shared" si="716"/>
        <v>227.5731822</v>
      </c>
      <c r="BQ192" s="155">
        <f t="shared" si="716"/>
        <v>395.480226</v>
      </c>
      <c r="BR192" s="155">
        <f t="shared" si="716"/>
        <v>309.0325539</v>
      </c>
      <c r="BS192" s="155">
        <f t="shared" si="716"/>
        <v>314.4354455</v>
      </c>
      <c r="BT192" s="155">
        <f t="shared" si="716"/>
        <v>280.5194805</v>
      </c>
      <c r="BU192" s="155">
        <f t="shared" si="716"/>
        <v>236.7521368</v>
      </c>
      <c r="BV192" s="155">
        <f t="shared" si="716"/>
        <v>267.3461388</v>
      </c>
      <c r="BW192" s="155">
        <f t="shared" si="716"/>
        <v>293.6444087</v>
      </c>
      <c r="BX192" s="155">
        <f t="shared" si="716"/>
        <v>214.6454862</v>
      </c>
      <c r="BY192" s="155">
        <f t="shared" si="716"/>
        <v>193.9501779</v>
      </c>
      <c r="BZ192" s="155">
        <f t="shared" si="716"/>
        <v>143.3663366</v>
      </c>
      <c r="CA192" s="155">
        <f t="shared" si="716"/>
        <v>173.0217302</v>
      </c>
      <c r="CB192" s="155">
        <f t="shared" si="716"/>
        <v>209.2084006</v>
      </c>
      <c r="CC192" s="155">
        <f t="shared" si="716"/>
        <v>230.5709024</v>
      </c>
      <c r="CD192" s="155">
        <f t="shared" si="716"/>
        <v>204.9117421</v>
      </c>
      <c r="CE192" s="155">
        <f t="shared" si="716"/>
        <v>240.065608</v>
      </c>
      <c r="CF192" s="155">
        <f t="shared" si="716"/>
        <v>248.1740945</v>
      </c>
      <c r="CG192" s="155">
        <f t="shared" si="716"/>
        <v>142.9624171</v>
      </c>
      <c r="CH192" s="155">
        <f t="shared" si="716"/>
        <v>217.7328844</v>
      </c>
      <c r="CI192" s="155">
        <f t="shared" si="716"/>
        <v>105.8801286</v>
      </c>
      <c r="CJ192" s="155">
        <f t="shared" si="716"/>
        <v>1353.899532</v>
      </c>
      <c r="CK192" s="155">
        <f aca="true" t="shared" si="717" ref="CK192:CL192">SUM(AU192)/(AU$302/1000)</f>
        <v>150.0614189</v>
      </c>
      <c r="CL192" s="155">
        <f t="shared" si="717"/>
        <v>151.3290813</v>
      </c>
      <c r="CM192" s="157">
        <f aca="true" t="shared" si="718" ref="CM192:DG192">AVERAGE(BJ192:BL192)</f>
        <v>204.3552624</v>
      </c>
      <c r="CN192" s="157">
        <f t="shared" si="718"/>
        <v>221.4378443</v>
      </c>
      <c r="CO192" s="157">
        <f t="shared" si="718"/>
        <v>199.7496913</v>
      </c>
      <c r="CP192" s="157">
        <f t="shared" si="718"/>
        <v>187.8934871</v>
      </c>
      <c r="CQ192" s="157">
        <f t="shared" si="718"/>
        <v>197.3795331</v>
      </c>
      <c r="CR192" s="157">
        <f t="shared" si="718"/>
        <v>272.7091</v>
      </c>
      <c r="CS192" s="157">
        <f t="shared" si="718"/>
        <v>310.6953207</v>
      </c>
      <c r="CT192" s="157">
        <f t="shared" si="718"/>
        <v>339.6494084</v>
      </c>
      <c r="CU192" s="157">
        <f t="shared" si="718"/>
        <v>301.3291599</v>
      </c>
      <c r="CV192" s="157">
        <f t="shared" si="718"/>
        <v>277.2356876</v>
      </c>
      <c r="CW192" s="157">
        <f t="shared" si="718"/>
        <v>261.539252</v>
      </c>
      <c r="CX192" s="157">
        <f t="shared" si="718"/>
        <v>265.9142281</v>
      </c>
      <c r="CY192" s="157">
        <f t="shared" si="718"/>
        <v>258.5453446</v>
      </c>
      <c r="CZ192" s="157">
        <f t="shared" si="718"/>
        <v>234.0800243</v>
      </c>
      <c r="DA192" s="157">
        <f t="shared" si="718"/>
        <v>183.9873336</v>
      </c>
      <c r="DB192" s="157">
        <f t="shared" si="718"/>
        <v>170.1127483</v>
      </c>
      <c r="DC192" s="157">
        <f t="shared" si="718"/>
        <v>175.1988225</v>
      </c>
      <c r="DD192" s="157">
        <f t="shared" si="718"/>
        <v>204.2670111</v>
      </c>
      <c r="DE192" s="157">
        <f t="shared" si="718"/>
        <v>214.8970151</v>
      </c>
      <c r="DF192" s="157">
        <f t="shared" si="718"/>
        <v>225.1827508</v>
      </c>
      <c r="DG192" s="157">
        <f t="shared" si="718"/>
        <v>231.0504815</v>
      </c>
      <c r="DH192" s="157">
        <f t="shared" si="694"/>
        <v>231.0504815</v>
      </c>
      <c r="DI192" s="157">
        <f aca="true" t="shared" si="719" ref="DI192:DM192">AVERAGE(CF192:CH192)</f>
        <v>202.9564653</v>
      </c>
      <c r="DJ192" s="157">
        <f t="shared" si="719"/>
        <v>155.5251434</v>
      </c>
      <c r="DK192" s="157">
        <f t="shared" si="719"/>
        <v>559.1708484</v>
      </c>
      <c r="DL192" s="157">
        <f t="shared" si="719"/>
        <v>536.6136933</v>
      </c>
      <c r="DM192" s="157">
        <f t="shared" si="719"/>
        <v>551.7633442</v>
      </c>
      <c r="DN192" s="195" t="s">
        <v>243</v>
      </c>
      <c r="DO192" s="160">
        <v>186.33333333333334</v>
      </c>
      <c r="DP192" s="160">
        <v>251.83333333333334</v>
      </c>
      <c r="DQ192" s="161">
        <v>0.7399073461283918</v>
      </c>
    </row>
    <row r="193" spans="1:128" ht="13.5" customHeight="1">
      <c r="A193" s="280"/>
      <c r="B193" s="198" t="s">
        <v>244</v>
      </c>
      <c r="C193" s="199"/>
      <c r="D193" s="199"/>
      <c r="E193" s="199"/>
      <c r="F193" s="199"/>
      <c r="G193" s="199"/>
      <c r="H193" s="199"/>
      <c r="I193" s="199"/>
      <c r="J193" s="199"/>
      <c r="K193" s="199"/>
      <c r="L193" s="199"/>
      <c r="M193" s="199"/>
      <c r="N193" s="199"/>
      <c r="O193" s="199"/>
      <c r="P193" s="199"/>
      <c r="Q193" s="199"/>
      <c r="R193" s="199"/>
      <c r="S193" s="200"/>
      <c r="T193" s="201"/>
      <c r="U193" s="201"/>
      <c r="V193" s="201"/>
      <c r="W193" s="201"/>
      <c r="X193" s="201"/>
      <c r="Y193" s="201"/>
      <c r="Z193" s="202"/>
      <c r="AA193" s="202"/>
      <c r="AB193" s="201"/>
      <c r="AC193" s="201"/>
      <c r="AD193" s="201"/>
      <c r="AE193" s="201"/>
      <c r="AF193" s="201"/>
      <c r="AG193" s="225">
        <v>0</v>
      </c>
      <c r="AH193" s="225">
        <v>0</v>
      </c>
      <c r="AI193" s="225">
        <v>0</v>
      </c>
      <c r="AJ193" s="225">
        <v>0</v>
      </c>
      <c r="AK193" s="225">
        <v>0</v>
      </c>
      <c r="AL193" s="225">
        <v>0</v>
      </c>
      <c r="AM193" s="225">
        <v>0</v>
      </c>
      <c r="AN193" s="225">
        <v>0</v>
      </c>
      <c r="AO193" s="225">
        <v>0</v>
      </c>
      <c r="AP193" s="206">
        <v>30</v>
      </c>
      <c r="AQ193" s="225">
        <v>0</v>
      </c>
      <c r="AR193" s="142"/>
      <c r="AS193" s="142"/>
      <c r="AT193" s="142"/>
      <c r="AU193" s="143">
        <v>0</v>
      </c>
      <c r="AV193" s="144">
        <v>0</v>
      </c>
      <c r="AW193" s="143"/>
      <c r="AX193" s="130">
        <f t="shared" si="0"/>
        <v>1</v>
      </c>
      <c r="AY193" s="145">
        <f t="shared" si="11"/>
        <v>4.285714286</v>
      </c>
      <c r="AZ193" s="146">
        <f t="shared" si="12"/>
        <v>0</v>
      </c>
      <c r="BA193" s="147">
        <f t="shared" si="13"/>
        <v>30</v>
      </c>
      <c r="BB193" s="148">
        <f t="shared" si="14"/>
        <v>1</v>
      </c>
      <c r="BC193" s="149">
        <f t="shared" si="15"/>
        <v>2.5</v>
      </c>
      <c r="BD193" s="150">
        <f t="shared" si="16"/>
        <v>0</v>
      </c>
      <c r="BE193" s="151">
        <f t="shared" si="17"/>
        <v>30</v>
      </c>
      <c r="BF193" s="281" t="s">
        <v>245</v>
      </c>
      <c r="BG193" s="208"/>
      <c r="BH193" s="209"/>
      <c r="BI193" s="210"/>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155">
        <f aca="true" t="shared" si="720" ref="CG193:CJ193">SUM(AQ193)/(AQ$303/1000)</f>
        <v>0</v>
      </c>
      <c r="CH193" s="155">
        <f t="shared" si="720"/>
        <v>0</v>
      </c>
      <c r="CI193" s="155">
        <f t="shared" si="720"/>
        <v>0</v>
      </c>
      <c r="CJ193" s="155">
        <f t="shared" si="720"/>
        <v>0</v>
      </c>
      <c r="CK193" s="155">
        <f aca="true" t="shared" si="721" ref="CK193:CL193">SUM(AU193)/(AU$302/1000)</f>
        <v>0</v>
      </c>
      <c r="CL193" s="155">
        <f t="shared" si="721"/>
        <v>0</v>
      </c>
      <c r="CM193" s="212"/>
      <c r="CN193" s="212"/>
      <c r="CO193" s="212"/>
      <c r="CP193" s="212"/>
      <c r="CQ193" s="212"/>
      <c r="CR193" s="212"/>
      <c r="CS193" s="212"/>
      <c r="CT193" s="212"/>
      <c r="CU193" s="212"/>
      <c r="CV193" s="212"/>
      <c r="CW193" s="212"/>
      <c r="CX193" s="212"/>
      <c r="CY193" s="212"/>
      <c r="CZ193" s="212"/>
      <c r="DA193" s="212"/>
      <c r="DB193" s="212"/>
      <c r="DC193" s="212"/>
      <c r="DD193" s="212"/>
      <c r="DE193" s="212"/>
      <c r="DF193" s="212"/>
      <c r="DG193" s="212"/>
      <c r="DH193" s="212"/>
      <c r="DI193" s="157">
        <f aca="true" t="shared" si="722" ref="DI193:DM193">AVERAGE(CF193:CH193)</f>
        <v>0</v>
      </c>
      <c r="DJ193" s="157">
        <f t="shared" si="722"/>
        <v>0</v>
      </c>
      <c r="DK193" s="157">
        <f t="shared" si="722"/>
        <v>0</v>
      </c>
      <c r="DL193" s="157">
        <f t="shared" si="722"/>
        <v>0</v>
      </c>
      <c r="DM193" s="157">
        <f t="shared" si="722"/>
        <v>0</v>
      </c>
      <c r="DN193" s="281" t="s">
        <v>245</v>
      </c>
      <c r="DO193" s="213"/>
      <c r="DP193" s="213"/>
      <c r="DQ193" s="214"/>
      <c r="DR193" s="215"/>
      <c r="DS193" s="215"/>
      <c r="DT193" s="215"/>
      <c r="DU193" s="215"/>
      <c r="DV193" s="215"/>
      <c r="DW193" s="215"/>
      <c r="DX193" s="215"/>
    </row>
    <row r="194" spans="1:121" ht="13.5" customHeight="1">
      <c r="A194" s="131">
        <v>1</v>
      </c>
      <c r="B194" s="193" t="s">
        <v>246</v>
      </c>
      <c r="C194" s="216">
        <v>274</v>
      </c>
      <c r="D194" s="216">
        <v>268</v>
      </c>
      <c r="E194" s="216">
        <v>247</v>
      </c>
      <c r="F194" s="216">
        <v>288</v>
      </c>
      <c r="G194" s="216">
        <v>667</v>
      </c>
      <c r="H194" s="216">
        <v>517</v>
      </c>
      <c r="I194" s="216">
        <v>518</v>
      </c>
      <c r="J194" s="216">
        <v>317</v>
      </c>
      <c r="K194" s="216">
        <v>292</v>
      </c>
      <c r="L194" s="216">
        <v>356</v>
      </c>
      <c r="M194" s="216">
        <v>299</v>
      </c>
      <c r="N194" s="216">
        <v>350</v>
      </c>
      <c r="O194" s="216">
        <v>467</v>
      </c>
      <c r="P194" s="216">
        <v>389</v>
      </c>
      <c r="Q194" s="216">
        <v>425</v>
      </c>
      <c r="R194" s="216">
        <v>384</v>
      </c>
      <c r="S194" s="217">
        <v>1209</v>
      </c>
      <c r="T194" s="218">
        <v>1587</v>
      </c>
      <c r="U194" s="218">
        <v>1566</v>
      </c>
      <c r="V194" s="218">
        <v>1877</v>
      </c>
      <c r="W194" s="218">
        <v>1598</v>
      </c>
      <c r="X194" s="218">
        <v>1772</v>
      </c>
      <c r="Y194" s="218">
        <v>1869</v>
      </c>
      <c r="Z194" s="220">
        <v>2064</v>
      </c>
      <c r="AA194" s="220">
        <v>1679</v>
      </c>
      <c r="AB194" s="218">
        <v>1818</v>
      </c>
      <c r="AC194" s="218">
        <v>1943</v>
      </c>
      <c r="AD194" s="219">
        <v>1602</v>
      </c>
      <c r="AE194" s="218">
        <v>1919</v>
      </c>
      <c r="AF194" s="219">
        <v>1919</v>
      </c>
      <c r="AG194" s="222">
        <v>1977</v>
      </c>
      <c r="AH194" s="223">
        <v>1903</v>
      </c>
      <c r="AI194" s="185">
        <v>1623</v>
      </c>
      <c r="AJ194" s="185">
        <v>1816</v>
      </c>
      <c r="AK194" s="185">
        <v>2254</v>
      </c>
      <c r="AL194" s="185">
        <v>1689</v>
      </c>
      <c r="AM194" s="185">
        <v>2094</v>
      </c>
      <c r="AN194" s="185">
        <v>1570</v>
      </c>
      <c r="AO194" s="228">
        <v>1932</v>
      </c>
      <c r="AP194" s="230">
        <v>1904</v>
      </c>
      <c r="AQ194" s="225">
        <v>2107</v>
      </c>
      <c r="AR194" s="142">
        <v>2036</v>
      </c>
      <c r="AS194" s="142">
        <v>1641</v>
      </c>
      <c r="AT194" s="142">
        <v>1509</v>
      </c>
      <c r="AU194" s="143">
        <v>1771</v>
      </c>
      <c r="AV194" s="144">
        <v>1706</v>
      </c>
      <c r="AW194" s="143"/>
      <c r="AX194" s="130">
        <f t="shared" si="0"/>
        <v>10</v>
      </c>
      <c r="AY194" s="145">
        <f t="shared" si="11"/>
        <v>1825.3</v>
      </c>
      <c r="AZ194" s="146">
        <f t="shared" si="12"/>
        <v>1509</v>
      </c>
      <c r="BA194" s="147">
        <f t="shared" si="13"/>
        <v>2107</v>
      </c>
      <c r="BB194" s="148">
        <f t="shared" si="14"/>
        <v>45</v>
      </c>
      <c r="BC194" s="149">
        <f t="shared" si="15"/>
        <v>1295.688889</v>
      </c>
      <c r="BD194" s="150">
        <f t="shared" si="16"/>
        <v>247</v>
      </c>
      <c r="BE194" s="151">
        <f t="shared" si="17"/>
        <v>2254</v>
      </c>
      <c r="BF194" s="194" t="s">
        <v>246</v>
      </c>
      <c r="BG194" s="174">
        <v>17</v>
      </c>
      <c r="BH194" s="15">
        <v>22</v>
      </c>
      <c r="BI194" s="187">
        <f aca="true" t="shared" si="723" ref="BI194:CJ194">SUM(S194)/(S$303/1000)</f>
        <v>1336.576198</v>
      </c>
      <c r="BJ194" s="155">
        <f t="shared" si="723"/>
        <v>1504.265403</v>
      </c>
      <c r="BK194" s="155">
        <f t="shared" si="723"/>
        <v>1511.583012</v>
      </c>
      <c r="BL194" s="155">
        <f t="shared" si="723"/>
        <v>1767.004001</v>
      </c>
      <c r="BM194" s="155">
        <f t="shared" si="723"/>
        <v>1414.159292</v>
      </c>
      <c r="BN194" s="155">
        <f t="shared" si="723"/>
        <v>1580.73149</v>
      </c>
      <c r="BO194" s="155">
        <f t="shared" si="723"/>
        <v>1841.37931</v>
      </c>
      <c r="BP194" s="155">
        <f t="shared" si="723"/>
        <v>1949.008499</v>
      </c>
      <c r="BQ194" s="155">
        <f t="shared" si="723"/>
        <v>1580.979284</v>
      </c>
      <c r="BR194" s="155">
        <f t="shared" si="723"/>
        <v>1667.125172</v>
      </c>
      <c r="BS194" s="155">
        <f t="shared" si="723"/>
        <v>1851.357789</v>
      </c>
      <c r="BT194" s="155">
        <f t="shared" si="723"/>
        <v>1664.415584</v>
      </c>
      <c r="BU194" s="155">
        <f t="shared" si="723"/>
        <v>1640.17094</v>
      </c>
      <c r="BV194" s="155">
        <f t="shared" si="723"/>
        <v>1504.508036</v>
      </c>
      <c r="BW194" s="155">
        <f t="shared" si="723"/>
        <v>1590.506838</v>
      </c>
      <c r="BX194" s="155">
        <f t="shared" si="723"/>
        <v>1474.622239</v>
      </c>
      <c r="BY194" s="155">
        <f t="shared" si="723"/>
        <v>1443.950178</v>
      </c>
      <c r="BZ194" s="155">
        <f t="shared" si="723"/>
        <v>1438.415842</v>
      </c>
      <c r="CA194" s="155">
        <f t="shared" si="723"/>
        <v>1848.298483</v>
      </c>
      <c r="CB194" s="155">
        <f t="shared" si="723"/>
        <v>1364.297254</v>
      </c>
      <c r="CC194" s="155">
        <f t="shared" si="723"/>
        <v>1542.541436</v>
      </c>
      <c r="CD194" s="155">
        <f t="shared" si="723"/>
        <v>1204.911742</v>
      </c>
      <c r="CE194" s="155">
        <f t="shared" si="723"/>
        <v>1440.393648</v>
      </c>
      <c r="CF194" s="155">
        <f t="shared" si="723"/>
        <v>1418.989417</v>
      </c>
      <c r="CG194" s="155">
        <f t="shared" si="723"/>
        <v>1552.689757</v>
      </c>
      <c r="CH194" s="155">
        <f t="shared" si="723"/>
        <v>1523.381968</v>
      </c>
      <c r="CI194" s="155">
        <f t="shared" si="723"/>
        <v>1241.066364</v>
      </c>
      <c r="CJ194" s="155">
        <f t="shared" si="723"/>
        <v>1138.180721</v>
      </c>
      <c r="CK194" s="155">
        <f aca="true" t="shared" si="724" ref="CK194:CL194">SUM(AU194)/(AU$302/1000)</f>
        <v>1175.923774</v>
      </c>
      <c r="CL194" s="155">
        <f t="shared" si="724"/>
        <v>1351.661847</v>
      </c>
      <c r="CM194" s="157">
        <f aca="true" t="shared" si="725" ref="CM194:DG194">AVERAGE(BJ194:BL194)</f>
        <v>1594.284138</v>
      </c>
      <c r="CN194" s="157">
        <f t="shared" si="725"/>
        <v>1564.248768</v>
      </c>
      <c r="CO194" s="157">
        <f t="shared" si="725"/>
        <v>1587.298261</v>
      </c>
      <c r="CP194" s="157">
        <f t="shared" si="725"/>
        <v>1612.090031</v>
      </c>
      <c r="CQ194" s="157">
        <f t="shared" si="725"/>
        <v>1790.3731</v>
      </c>
      <c r="CR194" s="157">
        <f t="shared" si="725"/>
        <v>1790.455698</v>
      </c>
      <c r="CS194" s="157">
        <f t="shared" si="725"/>
        <v>1732.370985</v>
      </c>
      <c r="CT194" s="157">
        <f t="shared" si="725"/>
        <v>1699.820749</v>
      </c>
      <c r="CU194" s="157">
        <f t="shared" si="725"/>
        <v>1727.632849</v>
      </c>
      <c r="CV194" s="157">
        <f t="shared" si="725"/>
        <v>1718.648105</v>
      </c>
      <c r="CW194" s="157">
        <f t="shared" si="725"/>
        <v>1603.03152</v>
      </c>
      <c r="CX194" s="157">
        <f t="shared" si="725"/>
        <v>1578.395272</v>
      </c>
      <c r="CY194" s="157">
        <f t="shared" si="725"/>
        <v>1523.212371</v>
      </c>
      <c r="CZ194" s="157">
        <f t="shared" si="725"/>
        <v>1503.026419</v>
      </c>
      <c r="DA194" s="157">
        <f t="shared" si="725"/>
        <v>1452.32942</v>
      </c>
      <c r="DB194" s="157">
        <f t="shared" si="725"/>
        <v>1576.888168</v>
      </c>
      <c r="DC194" s="157">
        <f t="shared" si="725"/>
        <v>1550.337193</v>
      </c>
      <c r="DD194" s="157">
        <f t="shared" si="725"/>
        <v>1585.045724</v>
      </c>
      <c r="DE194" s="157">
        <f t="shared" si="725"/>
        <v>1370.583477</v>
      </c>
      <c r="DF194" s="157">
        <f t="shared" si="725"/>
        <v>1395.948942</v>
      </c>
      <c r="DG194" s="157">
        <f t="shared" si="725"/>
        <v>1354.764936</v>
      </c>
      <c r="DH194" s="157">
        <f aca="true" t="shared" si="726" ref="DH194:DH246">AVERAGE(CD194:CF194)</f>
        <v>1354.764936</v>
      </c>
      <c r="DI194" s="157">
        <f aca="true" t="shared" si="727" ref="DI194:DM194">AVERAGE(CF194:CH194)</f>
        <v>1498.353714</v>
      </c>
      <c r="DJ194" s="157">
        <f t="shared" si="727"/>
        <v>1439.04603</v>
      </c>
      <c r="DK194" s="157">
        <f t="shared" si="727"/>
        <v>1300.876351</v>
      </c>
      <c r="DL194" s="157">
        <f t="shared" si="727"/>
        <v>1185.056953</v>
      </c>
      <c r="DM194" s="157">
        <f t="shared" si="727"/>
        <v>1221.922114</v>
      </c>
      <c r="DN194" s="195" t="s">
        <v>246</v>
      </c>
      <c r="DO194" s="160">
        <v>1601.5</v>
      </c>
      <c r="DP194" s="160">
        <v>1877</v>
      </c>
      <c r="DQ194" s="161">
        <v>0.8532232285562067</v>
      </c>
    </row>
    <row r="195" spans="1:121" ht="13.5" customHeight="1">
      <c r="A195" s="131">
        <v>1</v>
      </c>
      <c r="B195" s="193" t="s">
        <v>247</v>
      </c>
      <c r="C195" s="216">
        <v>141</v>
      </c>
      <c r="D195" s="216">
        <v>166</v>
      </c>
      <c r="E195" s="216">
        <v>198</v>
      </c>
      <c r="F195" s="216">
        <v>229</v>
      </c>
      <c r="G195" s="216">
        <v>229</v>
      </c>
      <c r="H195" s="216">
        <v>216</v>
      </c>
      <c r="I195" s="216">
        <v>228</v>
      </c>
      <c r="J195" s="216">
        <v>192</v>
      </c>
      <c r="K195" s="216">
        <v>199</v>
      </c>
      <c r="L195" s="216">
        <v>271</v>
      </c>
      <c r="M195" s="216">
        <v>194</v>
      </c>
      <c r="N195" s="216">
        <v>359</v>
      </c>
      <c r="O195" s="216">
        <v>341</v>
      </c>
      <c r="P195" s="216">
        <v>327</v>
      </c>
      <c r="Q195" s="216">
        <v>374</v>
      </c>
      <c r="R195" s="216">
        <v>329</v>
      </c>
      <c r="S195" s="217">
        <v>952</v>
      </c>
      <c r="T195" s="218">
        <v>1053</v>
      </c>
      <c r="U195" s="218">
        <v>1182</v>
      </c>
      <c r="V195" s="218">
        <v>1457</v>
      </c>
      <c r="W195" s="218">
        <v>1389</v>
      </c>
      <c r="X195" s="218">
        <v>1391</v>
      </c>
      <c r="Y195" s="218">
        <v>1547</v>
      </c>
      <c r="Z195" s="220">
        <v>1564</v>
      </c>
      <c r="AA195" s="220">
        <v>1584</v>
      </c>
      <c r="AB195" s="218">
        <v>1786</v>
      </c>
      <c r="AC195" s="218">
        <v>2269</v>
      </c>
      <c r="AD195" s="219">
        <v>1478</v>
      </c>
      <c r="AE195" s="218">
        <v>1837</v>
      </c>
      <c r="AF195" s="219">
        <v>1875</v>
      </c>
      <c r="AG195" s="222">
        <v>1772</v>
      </c>
      <c r="AH195" s="223">
        <v>1683</v>
      </c>
      <c r="AI195" s="185">
        <v>1860</v>
      </c>
      <c r="AJ195" s="185">
        <v>1888</v>
      </c>
      <c r="AK195" s="185">
        <v>2005</v>
      </c>
      <c r="AL195" s="185">
        <v>1823</v>
      </c>
      <c r="AM195" s="185">
        <v>1960</v>
      </c>
      <c r="AN195" s="185">
        <v>1648</v>
      </c>
      <c r="AO195" s="185">
        <v>1842</v>
      </c>
      <c r="AP195" s="225">
        <v>1919</v>
      </c>
      <c r="AQ195" s="230">
        <v>2360</v>
      </c>
      <c r="AR195" s="142">
        <v>2414</v>
      </c>
      <c r="AS195" s="142">
        <v>2219</v>
      </c>
      <c r="AT195" s="142">
        <v>1970</v>
      </c>
      <c r="AU195" s="143">
        <v>1860</v>
      </c>
      <c r="AV195" s="144">
        <v>2122</v>
      </c>
      <c r="AW195" s="143"/>
      <c r="AX195" s="130">
        <f t="shared" si="0"/>
        <v>10</v>
      </c>
      <c r="AY195" s="145">
        <f t="shared" si="11"/>
        <v>2001.5</v>
      </c>
      <c r="AZ195" s="146">
        <f t="shared" si="12"/>
        <v>1648</v>
      </c>
      <c r="BA195" s="147">
        <f t="shared" si="13"/>
        <v>2414</v>
      </c>
      <c r="BB195" s="148">
        <f t="shared" si="14"/>
        <v>45</v>
      </c>
      <c r="BC195" s="149">
        <f t="shared" si="15"/>
        <v>1212.888889</v>
      </c>
      <c r="BD195" s="150">
        <f t="shared" si="16"/>
        <v>141</v>
      </c>
      <c r="BE195" s="151">
        <f t="shared" si="17"/>
        <v>2414</v>
      </c>
      <c r="BF195" s="194" t="s">
        <v>247</v>
      </c>
      <c r="BG195" s="174">
        <v>22</v>
      </c>
      <c r="BH195" s="15">
        <v>18</v>
      </c>
      <c r="BI195" s="187">
        <f aca="true" t="shared" si="728" ref="BI195:CJ195">SUM(S195)/(S$303/1000)</f>
        <v>1052.457023</v>
      </c>
      <c r="BJ195" s="155">
        <f t="shared" si="728"/>
        <v>998.1042654</v>
      </c>
      <c r="BK195" s="155">
        <f t="shared" si="728"/>
        <v>1140.926641</v>
      </c>
      <c r="BL195" s="155">
        <f t="shared" si="728"/>
        <v>1371.616851</v>
      </c>
      <c r="BM195" s="155">
        <f t="shared" si="728"/>
        <v>1229.20354</v>
      </c>
      <c r="BN195" s="155">
        <f t="shared" si="728"/>
        <v>1240.856378</v>
      </c>
      <c r="BO195" s="155">
        <f t="shared" si="728"/>
        <v>1524.137931</v>
      </c>
      <c r="BP195" s="155">
        <f t="shared" si="728"/>
        <v>1476.864967</v>
      </c>
      <c r="BQ195" s="155">
        <f t="shared" si="728"/>
        <v>1491.525424</v>
      </c>
      <c r="BR195" s="155">
        <f t="shared" si="728"/>
        <v>1637.780834</v>
      </c>
      <c r="BS195" s="155">
        <f t="shared" si="728"/>
        <v>2161.981896</v>
      </c>
      <c r="BT195" s="155">
        <f t="shared" si="728"/>
        <v>1535.584416</v>
      </c>
      <c r="BU195" s="155">
        <f t="shared" si="728"/>
        <v>1570.08547</v>
      </c>
      <c r="BV195" s="155">
        <f t="shared" si="728"/>
        <v>1470.01176</v>
      </c>
      <c r="BW195" s="155">
        <f t="shared" si="728"/>
        <v>1425.583266</v>
      </c>
      <c r="BX195" s="155">
        <f t="shared" si="728"/>
        <v>1304.14568</v>
      </c>
      <c r="BY195" s="155">
        <f t="shared" si="728"/>
        <v>1654.80427</v>
      </c>
      <c r="BZ195" s="155">
        <f t="shared" si="728"/>
        <v>1495.445545</v>
      </c>
      <c r="CA195" s="155">
        <f t="shared" si="728"/>
        <v>1644.116441</v>
      </c>
      <c r="CB195" s="155">
        <f t="shared" si="728"/>
        <v>1472.536349</v>
      </c>
      <c r="CC195" s="155">
        <f t="shared" si="728"/>
        <v>1443.830571</v>
      </c>
      <c r="CD195" s="155">
        <f t="shared" si="728"/>
        <v>1264.773599</v>
      </c>
      <c r="CE195" s="155">
        <f t="shared" si="728"/>
        <v>1373.294565</v>
      </c>
      <c r="CF195" s="155">
        <f t="shared" si="728"/>
        <v>1430.16843</v>
      </c>
      <c r="CG195" s="155">
        <f t="shared" si="728"/>
        <v>1739.130435</v>
      </c>
      <c r="CH195" s="155">
        <f t="shared" si="728"/>
        <v>1806.210251</v>
      </c>
      <c r="CI195" s="155">
        <f t="shared" si="728"/>
        <v>1678.200038</v>
      </c>
      <c r="CJ195" s="155">
        <f t="shared" si="728"/>
        <v>1485.895308</v>
      </c>
      <c r="CK195" s="155">
        <f aca="true" t="shared" si="729" ref="CK195:CL195">SUM(AU195)/(AU$302/1000)</f>
        <v>1235.018758</v>
      </c>
      <c r="CL195" s="155">
        <f t="shared" si="729"/>
        <v>1681.258171</v>
      </c>
      <c r="CM195" s="157">
        <f aca="true" t="shared" si="730" ref="CM195:DG195">AVERAGE(BJ195:BL195)</f>
        <v>1170.215919</v>
      </c>
      <c r="CN195" s="157">
        <f t="shared" si="730"/>
        <v>1247.249011</v>
      </c>
      <c r="CO195" s="157">
        <f t="shared" si="730"/>
        <v>1280.558923</v>
      </c>
      <c r="CP195" s="157">
        <f t="shared" si="730"/>
        <v>1331.399283</v>
      </c>
      <c r="CQ195" s="157">
        <f t="shared" si="730"/>
        <v>1413.953092</v>
      </c>
      <c r="CR195" s="157">
        <f t="shared" si="730"/>
        <v>1497.509441</v>
      </c>
      <c r="CS195" s="157">
        <f t="shared" si="730"/>
        <v>1535.390408</v>
      </c>
      <c r="CT195" s="157">
        <f t="shared" si="730"/>
        <v>1763.762718</v>
      </c>
      <c r="CU195" s="157">
        <f t="shared" si="730"/>
        <v>1778.449049</v>
      </c>
      <c r="CV195" s="157">
        <f t="shared" si="730"/>
        <v>1755.883927</v>
      </c>
      <c r="CW195" s="157">
        <f t="shared" si="730"/>
        <v>1525.227215</v>
      </c>
      <c r="CX195" s="157">
        <f t="shared" si="730"/>
        <v>1488.560165</v>
      </c>
      <c r="CY195" s="157">
        <f t="shared" si="730"/>
        <v>1399.913569</v>
      </c>
      <c r="CZ195" s="157">
        <f t="shared" si="730"/>
        <v>1461.511072</v>
      </c>
      <c r="DA195" s="157">
        <f t="shared" si="730"/>
        <v>1484.798498</v>
      </c>
      <c r="DB195" s="157">
        <f t="shared" si="730"/>
        <v>1598.122085</v>
      </c>
      <c r="DC195" s="157">
        <f t="shared" si="730"/>
        <v>1537.366112</v>
      </c>
      <c r="DD195" s="157">
        <f t="shared" si="730"/>
        <v>1520.16112</v>
      </c>
      <c r="DE195" s="157">
        <f t="shared" si="730"/>
        <v>1393.713506</v>
      </c>
      <c r="DF195" s="157">
        <f t="shared" si="730"/>
        <v>1360.632912</v>
      </c>
      <c r="DG195" s="157">
        <f t="shared" si="730"/>
        <v>1356.078865</v>
      </c>
      <c r="DH195" s="157">
        <f t="shared" si="726"/>
        <v>1356.078865</v>
      </c>
      <c r="DI195" s="157">
        <f aca="true" t="shared" si="731" ref="DI195:DM195">AVERAGE(CF195:CH195)</f>
        <v>1658.503039</v>
      </c>
      <c r="DJ195" s="157">
        <f t="shared" si="731"/>
        <v>1741.180241</v>
      </c>
      <c r="DK195" s="157">
        <f t="shared" si="731"/>
        <v>1656.768532</v>
      </c>
      <c r="DL195" s="157">
        <f t="shared" si="731"/>
        <v>1466.371368</v>
      </c>
      <c r="DM195" s="157">
        <f t="shared" si="731"/>
        <v>1467.390746</v>
      </c>
      <c r="DN195" s="195" t="s">
        <v>247</v>
      </c>
      <c r="DO195" s="160">
        <v>1237.3333333333333</v>
      </c>
      <c r="DP195" s="160">
        <v>1838.5</v>
      </c>
      <c r="DQ195" s="161">
        <v>0.6730124195449189</v>
      </c>
    </row>
    <row r="196" spans="1:121" ht="13.5" customHeight="1">
      <c r="A196" s="131">
        <v>1</v>
      </c>
      <c r="B196" s="193" t="s">
        <v>248</v>
      </c>
      <c r="C196" s="216"/>
      <c r="D196" s="216"/>
      <c r="E196" s="216">
        <v>3</v>
      </c>
      <c r="F196" s="216"/>
      <c r="G196" s="216">
        <v>2</v>
      </c>
      <c r="H196" s="216">
        <v>2</v>
      </c>
      <c r="I196" s="216" t="s">
        <v>49</v>
      </c>
      <c r="J196" s="216">
        <v>1</v>
      </c>
      <c r="K196" s="216"/>
      <c r="L196" s="216">
        <v>1</v>
      </c>
      <c r="M196" s="216"/>
      <c r="N196" s="216"/>
      <c r="O196" s="216">
        <v>2</v>
      </c>
      <c r="P196" s="216">
        <v>1</v>
      </c>
      <c r="Q196" s="216">
        <v>7</v>
      </c>
      <c r="R196" s="216">
        <v>3</v>
      </c>
      <c r="S196" s="217">
        <v>41</v>
      </c>
      <c r="T196" s="218">
        <v>157</v>
      </c>
      <c r="U196" s="218">
        <v>137</v>
      </c>
      <c r="V196" s="218">
        <v>129</v>
      </c>
      <c r="W196" s="218">
        <v>59</v>
      </c>
      <c r="X196" s="218">
        <v>66</v>
      </c>
      <c r="Y196" s="218">
        <v>69</v>
      </c>
      <c r="Z196" s="220">
        <v>81</v>
      </c>
      <c r="AA196" s="220">
        <v>50</v>
      </c>
      <c r="AB196" s="218">
        <v>40</v>
      </c>
      <c r="AC196" s="218">
        <v>21</v>
      </c>
      <c r="AD196" s="219">
        <v>14</v>
      </c>
      <c r="AE196" s="218">
        <v>38</v>
      </c>
      <c r="AF196" s="219">
        <v>60</v>
      </c>
      <c r="AG196" s="222">
        <v>17</v>
      </c>
      <c r="AH196" s="223">
        <v>18</v>
      </c>
      <c r="AI196" s="185">
        <v>7</v>
      </c>
      <c r="AJ196" s="185">
        <v>15</v>
      </c>
      <c r="AK196" s="185">
        <v>42</v>
      </c>
      <c r="AL196" s="185">
        <v>15</v>
      </c>
      <c r="AM196" s="185">
        <v>43</v>
      </c>
      <c r="AN196" s="185">
        <v>21</v>
      </c>
      <c r="AO196" s="228">
        <v>31</v>
      </c>
      <c r="AP196" s="230">
        <v>23</v>
      </c>
      <c r="AQ196" s="230">
        <v>49</v>
      </c>
      <c r="AR196" s="142">
        <v>14</v>
      </c>
      <c r="AS196" s="142">
        <v>21</v>
      </c>
      <c r="AT196" s="142">
        <v>22</v>
      </c>
      <c r="AU196" s="143">
        <v>16</v>
      </c>
      <c r="AV196" s="144">
        <v>10</v>
      </c>
      <c r="AW196" s="143"/>
      <c r="AX196" s="130">
        <f t="shared" si="0"/>
        <v>10</v>
      </c>
      <c r="AY196" s="145">
        <f t="shared" si="11"/>
        <v>25.5</v>
      </c>
      <c r="AZ196" s="146">
        <f t="shared" si="12"/>
        <v>14</v>
      </c>
      <c r="BA196" s="147">
        <f t="shared" si="13"/>
        <v>49</v>
      </c>
      <c r="BB196" s="148">
        <f t="shared" si="14"/>
        <v>38</v>
      </c>
      <c r="BC196" s="149">
        <f t="shared" si="15"/>
        <v>35.21052632</v>
      </c>
      <c r="BD196" s="150">
        <f t="shared" si="16"/>
        <v>1</v>
      </c>
      <c r="BE196" s="151">
        <f t="shared" si="17"/>
        <v>157</v>
      </c>
      <c r="BF196" s="194" t="s">
        <v>248</v>
      </c>
      <c r="BG196" s="174">
        <v>105</v>
      </c>
      <c r="BH196" s="15">
        <v>148</v>
      </c>
      <c r="BI196" s="187">
        <f aca="true" t="shared" si="732" ref="BI196:CJ196">SUM(S196)/(S$303/1000)</f>
        <v>45.32640539</v>
      </c>
      <c r="BJ196" s="155">
        <f t="shared" si="732"/>
        <v>148.8151659</v>
      </c>
      <c r="BK196" s="155">
        <f t="shared" si="732"/>
        <v>132.2393822</v>
      </c>
      <c r="BL196" s="155">
        <f t="shared" si="732"/>
        <v>121.4403389</v>
      </c>
      <c r="BM196" s="155">
        <f t="shared" si="732"/>
        <v>52.21238938</v>
      </c>
      <c r="BN196" s="155">
        <f t="shared" si="732"/>
        <v>58.87600357</v>
      </c>
      <c r="BO196" s="155">
        <f t="shared" si="732"/>
        <v>67.98029557</v>
      </c>
      <c r="BP196" s="155">
        <f t="shared" si="732"/>
        <v>76.48725212</v>
      </c>
      <c r="BQ196" s="155">
        <f t="shared" si="732"/>
        <v>47.08097928</v>
      </c>
      <c r="BR196" s="155">
        <f t="shared" si="732"/>
        <v>36.68042182</v>
      </c>
      <c r="BS196" s="155">
        <f t="shared" si="732"/>
        <v>20.00952835</v>
      </c>
      <c r="BT196" s="155">
        <f t="shared" si="732"/>
        <v>14.54545455</v>
      </c>
      <c r="BU196" s="155">
        <f t="shared" si="732"/>
        <v>32.47863248</v>
      </c>
      <c r="BV196" s="155">
        <f t="shared" si="732"/>
        <v>47.04037632</v>
      </c>
      <c r="BW196" s="155">
        <f t="shared" si="732"/>
        <v>13.6765889</v>
      </c>
      <c r="BX196" s="155">
        <f t="shared" si="732"/>
        <v>13.94808214</v>
      </c>
      <c r="BY196" s="155">
        <f t="shared" si="732"/>
        <v>6.227758007</v>
      </c>
      <c r="BZ196" s="155">
        <f t="shared" si="732"/>
        <v>11.88118812</v>
      </c>
      <c r="CA196" s="155">
        <f t="shared" si="732"/>
        <v>34.4403444</v>
      </c>
      <c r="CB196" s="155">
        <f t="shared" si="732"/>
        <v>12.11631664</v>
      </c>
      <c r="CC196" s="155">
        <f t="shared" si="732"/>
        <v>31.67587477</v>
      </c>
      <c r="CD196" s="155">
        <f t="shared" si="732"/>
        <v>16.11665388</v>
      </c>
      <c r="CE196" s="155">
        <f t="shared" si="732"/>
        <v>23.11190636</v>
      </c>
      <c r="CF196" s="155">
        <f t="shared" si="732"/>
        <v>17.14115367</v>
      </c>
      <c r="CG196" s="155">
        <f t="shared" si="732"/>
        <v>36.10906411</v>
      </c>
      <c r="CH196" s="155">
        <f t="shared" si="732"/>
        <v>10.47512159</v>
      </c>
      <c r="CI196" s="155">
        <f t="shared" si="732"/>
        <v>15.88201929</v>
      </c>
      <c r="CJ196" s="155">
        <f t="shared" si="732"/>
        <v>16.59375471</v>
      </c>
      <c r="CK196" s="155">
        <f aca="true" t="shared" si="733" ref="CK196:CL196">SUM(AU196)/(AU$302/1000)</f>
        <v>10.62381727</v>
      </c>
      <c r="CL196" s="155">
        <f t="shared" si="733"/>
        <v>7.922988551</v>
      </c>
      <c r="CM196" s="157">
        <f aca="true" t="shared" si="734" ref="CM196:DG196">AVERAGE(BJ196:BL196)</f>
        <v>134.1649623</v>
      </c>
      <c r="CN196" s="157">
        <f t="shared" si="734"/>
        <v>101.9640368</v>
      </c>
      <c r="CO196" s="157">
        <f t="shared" si="734"/>
        <v>77.50957728</v>
      </c>
      <c r="CP196" s="157">
        <f t="shared" si="734"/>
        <v>59.68956284</v>
      </c>
      <c r="CQ196" s="157">
        <f t="shared" si="734"/>
        <v>67.78118375</v>
      </c>
      <c r="CR196" s="157">
        <f t="shared" si="734"/>
        <v>63.84950899</v>
      </c>
      <c r="CS196" s="157">
        <f t="shared" si="734"/>
        <v>53.41621774</v>
      </c>
      <c r="CT196" s="157">
        <f t="shared" si="734"/>
        <v>34.59030982</v>
      </c>
      <c r="CU196" s="157">
        <f t="shared" si="734"/>
        <v>23.74513491</v>
      </c>
      <c r="CV196" s="157">
        <f t="shared" si="734"/>
        <v>22.34453846</v>
      </c>
      <c r="CW196" s="157">
        <f t="shared" si="734"/>
        <v>31.35482112</v>
      </c>
      <c r="CX196" s="157">
        <f t="shared" si="734"/>
        <v>31.06519923</v>
      </c>
      <c r="CY196" s="157">
        <f t="shared" si="734"/>
        <v>24.88834912</v>
      </c>
      <c r="CZ196" s="157">
        <f t="shared" si="734"/>
        <v>11.28414301</v>
      </c>
      <c r="DA196" s="157">
        <f t="shared" si="734"/>
        <v>10.68567609</v>
      </c>
      <c r="DB196" s="157">
        <f t="shared" si="734"/>
        <v>17.51643018</v>
      </c>
      <c r="DC196" s="157">
        <f t="shared" si="734"/>
        <v>19.47928305</v>
      </c>
      <c r="DD196" s="157">
        <f t="shared" si="734"/>
        <v>26.07751194</v>
      </c>
      <c r="DE196" s="157">
        <f t="shared" si="734"/>
        <v>19.9696151</v>
      </c>
      <c r="DF196" s="157">
        <f t="shared" si="734"/>
        <v>23.63481167</v>
      </c>
      <c r="DG196" s="157">
        <f t="shared" si="734"/>
        <v>18.78990464</v>
      </c>
      <c r="DH196" s="157">
        <f t="shared" si="726"/>
        <v>18.78990464</v>
      </c>
      <c r="DI196" s="157">
        <f aca="true" t="shared" si="735" ref="DI196:DM196">AVERAGE(CF196:CH196)</f>
        <v>21.24177979</v>
      </c>
      <c r="DJ196" s="157">
        <f t="shared" si="735"/>
        <v>20.82206833</v>
      </c>
      <c r="DK196" s="157">
        <f t="shared" si="735"/>
        <v>14.3169652</v>
      </c>
      <c r="DL196" s="157">
        <f t="shared" si="735"/>
        <v>14.36653042</v>
      </c>
      <c r="DM196" s="157">
        <f t="shared" si="735"/>
        <v>11.71352018</v>
      </c>
      <c r="DN196" s="195" t="s">
        <v>248</v>
      </c>
      <c r="DO196" s="160">
        <v>98.16666666666667</v>
      </c>
      <c r="DP196" s="160">
        <v>19</v>
      </c>
      <c r="DQ196" s="189">
        <v>5.166666666666667</v>
      </c>
    </row>
    <row r="197" spans="1:121" ht="13.5" customHeight="1">
      <c r="A197" s="131">
        <v>1</v>
      </c>
      <c r="B197" s="193" t="s">
        <v>249</v>
      </c>
      <c r="C197" s="216">
        <v>57</v>
      </c>
      <c r="D197" s="216">
        <v>99</v>
      </c>
      <c r="E197" s="216">
        <v>93</v>
      </c>
      <c r="F197" s="216">
        <v>151</v>
      </c>
      <c r="G197" s="216">
        <v>140</v>
      </c>
      <c r="H197" s="216">
        <v>164</v>
      </c>
      <c r="I197" s="216">
        <v>82</v>
      </c>
      <c r="J197" s="216">
        <v>65</v>
      </c>
      <c r="K197" s="216">
        <v>74</v>
      </c>
      <c r="L197" s="216">
        <v>167</v>
      </c>
      <c r="M197" s="216">
        <v>96</v>
      </c>
      <c r="N197" s="216">
        <v>111</v>
      </c>
      <c r="O197" s="216">
        <v>208</v>
      </c>
      <c r="P197" s="216">
        <v>110</v>
      </c>
      <c r="Q197" s="216">
        <v>112</v>
      </c>
      <c r="R197" s="216">
        <v>84</v>
      </c>
      <c r="S197" s="217">
        <v>218</v>
      </c>
      <c r="T197" s="218">
        <v>242</v>
      </c>
      <c r="U197" s="218">
        <v>301</v>
      </c>
      <c r="V197" s="218">
        <v>441</v>
      </c>
      <c r="W197" s="218">
        <v>303</v>
      </c>
      <c r="X197" s="218">
        <v>403</v>
      </c>
      <c r="Y197" s="218">
        <v>405</v>
      </c>
      <c r="Z197" s="220">
        <v>519</v>
      </c>
      <c r="AA197" s="220">
        <v>448</v>
      </c>
      <c r="AB197" s="218">
        <v>502</v>
      </c>
      <c r="AC197" s="218">
        <v>518</v>
      </c>
      <c r="AD197" s="219">
        <v>349</v>
      </c>
      <c r="AE197" s="218">
        <v>583</v>
      </c>
      <c r="AF197" s="219">
        <v>598</v>
      </c>
      <c r="AG197" s="222">
        <v>601</v>
      </c>
      <c r="AH197" s="223">
        <v>626</v>
      </c>
      <c r="AI197" s="185">
        <v>551</v>
      </c>
      <c r="AJ197" s="185">
        <v>598</v>
      </c>
      <c r="AK197" s="185">
        <v>982</v>
      </c>
      <c r="AL197" s="185">
        <v>654</v>
      </c>
      <c r="AM197" s="185">
        <v>1040</v>
      </c>
      <c r="AN197" s="185">
        <v>486</v>
      </c>
      <c r="AO197" s="185">
        <v>858</v>
      </c>
      <c r="AP197" s="225">
        <v>859</v>
      </c>
      <c r="AQ197" s="225">
        <v>957</v>
      </c>
      <c r="AR197" s="142">
        <v>795</v>
      </c>
      <c r="AS197" s="142">
        <v>685</v>
      </c>
      <c r="AT197" s="142">
        <v>627</v>
      </c>
      <c r="AU197" s="143">
        <v>958</v>
      </c>
      <c r="AV197" s="144">
        <v>878</v>
      </c>
      <c r="AW197" s="143"/>
      <c r="AX197" s="130">
        <f t="shared" si="0"/>
        <v>10</v>
      </c>
      <c r="AY197" s="145">
        <f t="shared" si="11"/>
        <v>791.9</v>
      </c>
      <c r="AZ197" s="146">
        <f t="shared" si="12"/>
        <v>486</v>
      </c>
      <c r="BA197" s="147">
        <f t="shared" si="13"/>
        <v>1040</v>
      </c>
      <c r="BB197" s="148">
        <f t="shared" si="14"/>
        <v>45</v>
      </c>
      <c r="BC197" s="149">
        <f t="shared" si="15"/>
        <v>420.4444444</v>
      </c>
      <c r="BD197" s="150">
        <f t="shared" si="16"/>
        <v>57</v>
      </c>
      <c r="BE197" s="151">
        <f t="shared" si="17"/>
        <v>1040</v>
      </c>
      <c r="BF197" s="194" t="s">
        <v>249</v>
      </c>
      <c r="BG197" s="174">
        <v>52</v>
      </c>
      <c r="BH197" s="15">
        <v>45</v>
      </c>
      <c r="BI197" s="187">
        <f aca="true" t="shared" si="736" ref="BI197:CJ197">SUM(S197)/(S$303/1000)</f>
        <v>241.0038141</v>
      </c>
      <c r="BJ197" s="155">
        <f t="shared" si="736"/>
        <v>229.3838863</v>
      </c>
      <c r="BK197" s="155">
        <f t="shared" si="736"/>
        <v>290.5405405</v>
      </c>
      <c r="BL197" s="155">
        <f t="shared" si="736"/>
        <v>415.1565074</v>
      </c>
      <c r="BM197" s="155">
        <f t="shared" si="736"/>
        <v>268.1415929</v>
      </c>
      <c r="BN197" s="155">
        <f t="shared" si="736"/>
        <v>359.500446</v>
      </c>
      <c r="BO197" s="155">
        <f t="shared" si="736"/>
        <v>399.0147783</v>
      </c>
      <c r="BP197" s="155">
        <f t="shared" si="736"/>
        <v>490.0849858</v>
      </c>
      <c r="BQ197" s="155">
        <f t="shared" si="736"/>
        <v>421.8455744</v>
      </c>
      <c r="BR197" s="155">
        <f t="shared" si="736"/>
        <v>460.3392939</v>
      </c>
      <c r="BS197" s="155">
        <f t="shared" si="736"/>
        <v>493.5683659</v>
      </c>
      <c r="BT197" s="155">
        <f t="shared" si="736"/>
        <v>362.5974026</v>
      </c>
      <c r="BU197" s="155">
        <f t="shared" si="736"/>
        <v>498.2905983</v>
      </c>
      <c r="BV197" s="155">
        <f t="shared" si="736"/>
        <v>468.8357507</v>
      </c>
      <c r="BW197" s="155">
        <f t="shared" si="736"/>
        <v>483.5076428</v>
      </c>
      <c r="BX197" s="155">
        <f t="shared" si="736"/>
        <v>485.083301</v>
      </c>
      <c r="BY197" s="155">
        <f t="shared" si="736"/>
        <v>490.2135231</v>
      </c>
      <c r="BZ197" s="155">
        <f t="shared" si="736"/>
        <v>473.6633663</v>
      </c>
      <c r="CA197" s="155">
        <f t="shared" si="736"/>
        <v>805.2480525</v>
      </c>
      <c r="CB197" s="155">
        <f t="shared" si="736"/>
        <v>528.2714055</v>
      </c>
      <c r="CC197" s="155">
        <f t="shared" si="736"/>
        <v>766.1141805</v>
      </c>
      <c r="CD197" s="155">
        <f t="shared" si="736"/>
        <v>372.9854183</v>
      </c>
      <c r="CE197" s="155">
        <f t="shared" si="736"/>
        <v>639.6779244</v>
      </c>
      <c r="CF197" s="155">
        <f t="shared" si="736"/>
        <v>640.1848264</v>
      </c>
      <c r="CG197" s="155">
        <f t="shared" si="736"/>
        <v>705.2321297</v>
      </c>
      <c r="CH197" s="155">
        <f t="shared" si="736"/>
        <v>594.8372615</v>
      </c>
      <c r="CI197" s="155">
        <f t="shared" si="736"/>
        <v>518.0563434</v>
      </c>
      <c r="CJ197" s="155">
        <f t="shared" si="736"/>
        <v>472.9220094</v>
      </c>
      <c r="CK197" s="155">
        <f aca="true" t="shared" si="737" ref="CK197:CL197">SUM(AU197)/(AU$302/1000)</f>
        <v>636.1010591</v>
      </c>
      <c r="CL197" s="155">
        <f t="shared" si="737"/>
        <v>695.6383948</v>
      </c>
      <c r="CM197" s="157">
        <f aca="true" t="shared" si="738" ref="CM197:DG197">AVERAGE(BJ197:BL197)</f>
        <v>311.6936447</v>
      </c>
      <c r="CN197" s="157">
        <f t="shared" si="738"/>
        <v>324.6128803</v>
      </c>
      <c r="CO197" s="157">
        <f t="shared" si="738"/>
        <v>347.5995155</v>
      </c>
      <c r="CP197" s="157">
        <f t="shared" si="738"/>
        <v>342.2189391</v>
      </c>
      <c r="CQ197" s="157">
        <f t="shared" si="738"/>
        <v>416.2000701</v>
      </c>
      <c r="CR197" s="157">
        <f t="shared" si="738"/>
        <v>436.9817795</v>
      </c>
      <c r="CS197" s="157">
        <f t="shared" si="738"/>
        <v>457.4232847</v>
      </c>
      <c r="CT197" s="157">
        <f t="shared" si="738"/>
        <v>458.5844114</v>
      </c>
      <c r="CU197" s="157">
        <f t="shared" si="738"/>
        <v>438.8350208</v>
      </c>
      <c r="CV197" s="157">
        <f t="shared" si="738"/>
        <v>451.4854556</v>
      </c>
      <c r="CW197" s="157">
        <f t="shared" si="738"/>
        <v>443.2412505</v>
      </c>
      <c r="CX197" s="157">
        <f t="shared" si="738"/>
        <v>483.5446639</v>
      </c>
      <c r="CY197" s="157">
        <f t="shared" si="738"/>
        <v>479.1422315</v>
      </c>
      <c r="CZ197" s="157">
        <f t="shared" si="738"/>
        <v>486.2681557</v>
      </c>
      <c r="DA197" s="157">
        <f t="shared" si="738"/>
        <v>482.9867302</v>
      </c>
      <c r="DB197" s="157">
        <f t="shared" si="738"/>
        <v>589.708314</v>
      </c>
      <c r="DC197" s="157">
        <f t="shared" si="738"/>
        <v>602.3942748</v>
      </c>
      <c r="DD197" s="157">
        <f t="shared" si="738"/>
        <v>699.8778795</v>
      </c>
      <c r="DE197" s="157">
        <f t="shared" si="738"/>
        <v>555.7903347</v>
      </c>
      <c r="DF197" s="157">
        <f t="shared" si="738"/>
        <v>592.925841</v>
      </c>
      <c r="DG197" s="157">
        <f t="shared" si="738"/>
        <v>550.9493897</v>
      </c>
      <c r="DH197" s="157">
        <f t="shared" si="726"/>
        <v>550.9493897</v>
      </c>
      <c r="DI197" s="157">
        <f aca="true" t="shared" si="739" ref="DI197:DM197">AVERAGE(CF197:CH197)</f>
        <v>646.7514059</v>
      </c>
      <c r="DJ197" s="157">
        <f t="shared" si="739"/>
        <v>606.0419115</v>
      </c>
      <c r="DK197" s="157">
        <f t="shared" si="739"/>
        <v>528.6052047</v>
      </c>
      <c r="DL197" s="157">
        <f t="shared" si="739"/>
        <v>542.3598039</v>
      </c>
      <c r="DM197" s="157">
        <f t="shared" si="739"/>
        <v>601.5538211</v>
      </c>
      <c r="DN197" s="195" t="s">
        <v>249</v>
      </c>
      <c r="DO197" s="160">
        <v>318</v>
      </c>
      <c r="DP197" s="160">
        <v>668.6666666666666</v>
      </c>
      <c r="DQ197" s="189">
        <v>0.47557328015952144</v>
      </c>
    </row>
    <row r="198" spans="1:121" ht="13.5" customHeight="1">
      <c r="A198" s="131">
        <v>1</v>
      </c>
      <c r="B198" s="193" t="s">
        <v>250</v>
      </c>
      <c r="C198" s="216">
        <v>9</v>
      </c>
      <c r="D198" s="216">
        <v>5</v>
      </c>
      <c r="E198" s="216">
        <v>7</v>
      </c>
      <c r="F198" s="216">
        <v>2</v>
      </c>
      <c r="G198" s="216">
        <v>8</v>
      </c>
      <c r="H198" s="216">
        <v>14</v>
      </c>
      <c r="I198" s="216">
        <v>15</v>
      </c>
      <c r="J198" s="216">
        <v>20</v>
      </c>
      <c r="K198" s="216">
        <v>17</v>
      </c>
      <c r="L198" s="216">
        <v>4</v>
      </c>
      <c r="M198" s="216">
        <v>7</v>
      </c>
      <c r="N198" s="216">
        <v>8</v>
      </c>
      <c r="O198" s="216">
        <v>7</v>
      </c>
      <c r="P198" s="216">
        <v>8</v>
      </c>
      <c r="Q198" s="216">
        <v>7</v>
      </c>
      <c r="R198" s="216">
        <v>3</v>
      </c>
      <c r="S198" s="217">
        <v>35</v>
      </c>
      <c r="T198" s="218">
        <v>48</v>
      </c>
      <c r="U198" s="218">
        <v>64</v>
      </c>
      <c r="V198" s="218">
        <v>69</v>
      </c>
      <c r="W198" s="218">
        <v>52</v>
      </c>
      <c r="X198" s="218">
        <v>81</v>
      </c>
      <c r="Y198" s="218">
        <v>87</v>
      </c>
      <c r="Z198" s="220">
        <v>107</v>
      </c>
      <c r="AA198" s="220">
        <v>130</v>
      </c>
      <c r="AB198" s="218">
        <v>82</v>
      </c>
      <c r="AC198" s="218">
        <v>93</v>
      </c>
      <c r="AD198" s="219">
        <v>66</v>
      </c>
      <c r="AE198" s="218">
        <v>55</v>
      </c>
      <c r="AF198" s="219">
        <v>41</v>
      </c>
      <c r="AG198" s="222">
        <v>73</v>
      </c>
      <c r="AH198" s="223">
        <v>78</v>
      </c>
      <c r="AI198" s="185">
        <v>54</v>
      </c>
      <c r="AJ198" s="185">
        <v>71</v>
      </c>
      <c r="AK198" s="185">
        <v>68</v>
      </c>
      <c r="AL198" s="185">
        <v>52</v>
      </c>
      <c r="AM198" s="185">
        <v>72</v>
      </c>
      <c r="AN198" s="185">
        <v>61</v>
      </c>
      <c r="AO198" s="228">
        <v>95</v>
      </c>
      <c r="AP198" s="230">
        <v>87</v>
      </c>
      <c r="AQ198" s="230">
        <v>67</v>
      </c>
      <c r="AR198" s="142">
        <v>77</v>
      </c>
      <c r="AS198" s="142">
        <v>56</v>
      </c>
      <c r="AT198" s="142">
        <v>58</v>
      </c>
      <c r="AU198" s="143">
        <v>66</v>
      </c>
      <c r="AV198" s="144">
        <v>52</v>
      </c>
      <c r="AW198" s="143"/>
      <c r="AX198" s="130">
        <f t="shared" si="0"/>
        <v>10</v>
      </c>
      <c r="AY198" s="145">
        <f t="shared" si="11"/>
        <v>69.1</v>
      </c>
      <c r="AZ198" s="146">
        <f t="shared" si="12"/>
        <v>52</v>
      </c>
      <c r="BA198" s="147">
        <f t="shared" si="13"/>
        <v>95</v>
      </c>
      <c r="BB198" s="148">
        <f t="shared" si="14"/>
        <v>45</v>
      </c>
      <c r="BC198" s="149">
        <f t="shared" si="15"/>
        <v>48.57777778</v>
      </c>
      <c r="BD198" s="150">
        <f t="shared" si="16"/>
        <v>2</v>
      </c>
      <c r="BE198" s="151">
        <f t="shared" si="17"/>
        <v>130</v>
      </c>
      <c r="BF198" s="194" t="s">
        <v>250</v>
      </c>
      <c r="BG198" s="174">
        <v>102</v>
      </c>
      <c r="BH198" s="15">
        <v>112</v>
      </c>
      <c r="BI198" s="187">
        <f aca="true" t="shared" si="740" ref="BI198:CJ198">SUM(S198)/(S$303/1000)</f>
        <v>38.6932729</v>
      </c>
      <c r="BJ198" s="155">
        <f t="shared" si="740"/>
        <v>45.49763033</v>
      </c>
      <c r="BK198" s="155">
        <f t="shared" si="740"/>
        <v>61.77606178</v>
      </c>
      <c r="BL198" s="155">
        <f t="shared" si="740"/>
        <v>64.95646034</v>
      </c>
      <c r="BM198" s="155">
        <f t="shared" si="740"/>
        <v>46.01769912</v>
      </c>
      <c r="BN198" s="155">
        <f t="shared" si="740"/>
        <v>72.25691347</v>
      </c>
      <c r="BO198" s="155">
        <f t="shared" si="740"/>
        <v>85.71428571</v>
      </c>
      <c r="BP198" s="155">
        <f t="shared" si="740"/>
        <v>101.0387158</v>
      </c>
      <c r="BQ198" s="155">
        <f t="shared" si="740"/>
        <v>122.4105461</v>
      </c>
      <c r="BR198" s="155">
        <f t="shared" si="740"/>
        <v>75.19486474</v>
      </c>
      <c r="BS198" s="155">
        <f t="shared" si="740"/>
        <v>88.61362554</v>
      </c>
      <c r="BT198" s="155">
        <f t="shared" si="740"/>
        <v>68.57142857</v>
      </c>
      <c r="BU198" s="155">
        <f t="shared" si="740"/>
        <v>47.00854701</v>
      </c>
      <c r="BV198" s="155">
        <f t="shared" si="740"/>
        <v>32.14425715</v>
      </c>
      <c r="BW198" s="155">
        <f t="shared" si="740"/>
        <v>58.72888174</v>
      </c>
      <c r="BX198" s="155">
        <f t="shared" si="740"/>
        <v>60.44168927</v>
      </c>
      <c r="BY198" s="155">
        <f t="shared" si="740"/>
        <v>48.04270463</v>
      </c>
      <c r="BZ198" s="155">
        <f t="shared" si="740"/>
        <v>56.23762376</v>
      </c>
      <c r="CA198" s="155">
        <f t="shared" si="740"/>
        <v>55.76055761</v>
      </c>
      <c r="CB198" s="155">
        <f t="shared" si="740"/>
        <v>42.00323102</v>
      </c>
      <c r="CC198" s="155">
        <f t="shared" si="740"/>
        <v>53.03867403</v>
      </c>
      <c r="CD198" s="155">
        <f t="shared" si="740"/>
        <v>46.81504221</v>
      </c>
      <c r="CE198" s="155">
        <f t="shared" si="740"/>
        <v>70.82680981</v>
      </c>
      <c r="CF198" s="155">
        <f t="shared" si="740"/>
        <v>64.83827694</v>
      </c>
      <c r="CG198" s="155">
        <f t="shared" si="740"/>
        <v>49.37361828</v>
      </c>
      <c r="CH198" s="155">
        <f t="shared" si="740"/>
        <v>57.61316872</v>
      </c>
      <c r="CI198" s="155">
        <f t="shared" si="740"/>
        <v>42.35205143</v>
      </c>
      <c r="CJ198" s="155">
        <f t="shared" si="740"/>
        <v>43.74717152</v>
      </c>
      <c r="CK198" s="155">
        <f aca="true" t="shared" si="741" ref="CK198:CL198">SUM(AU198)/(AU$302/1000)</f>
        <v>43.82324624</v>
      </c>
      <c r="CL198" s="155">
        <f t="shared" si="741"/>
        <v>41.19954047</v>
      </c>
      <c r="CM198" s="157">
        <f aca="true" t="shared" si="742" ref="CM198:DG198">AVERAGE(BJ198:BL198)</f>
        <v>57.41005082</v>
      </c>
      <c r="CN198" s="157">
        <f t="shared" si="742"/>
        <v>57.58340708</v>
      </c>
      <c r="CO198" s="157">
        <f t="shared" si="742"/>
        <v>61.07702431</v>
      </c>
      <c r="CP198" s="157">
        <f t="shared" si="742"/>
        <v>67.99629943</v>
      </c>
      <c r="CQ198" s="157">
        <f t="shared" si="742"/>
        <v>86.33663832</v>
      </c>
      <c r="CR198" s="157">
        <f t="shared" si="742"/>
        <v>103.0545159</v>
      </c>
      <c r="CS198" s="157">
        <f t="shared" si="742"/>
        <v>99.54804222</v>
      </c>
      <c r="CT198" s="157">
        <f t="shared" si="742"/>
        <v>95.40634547</v>
      </c>
      <c r="CU198" s="157">
        <f t="shared" si="742"/>
        <v>77.45997295</v>
      </c>
      <c r="CV198" s="157">
        <f t="shared" si="742"/>
        <v>68.06453371</v>
      </c>
      <c r="CW198" s="157">
        <f t="shared" si="742"/>
        <v>49.24141091</v>
      </c>
      <c r="CX198" s="157">
        <f t="shared" si="742"/>
        <v>45.96056197</v>
      </c>
      <c r="CY198" s="157">
        <f t="shared" si="742"/>
        <v>50.43827605</v>
      </c>
      <c r="CZ198" s="157">
        <f t="shared" si="742"/>
        <v>55.73775854</v>
      </c>
      <c r="DA198" s="157">
        <f t="shared" si="742"/>
        <v>54.90733922</v>
      </c>
      <c r="DB198" s="157">
        <f t="shared" si="742"/>
        <v>53.346962</v>
      </c>
      <c r="DC198" s="157">
        <f t="shared" si="742"/>
        <v>51.33380413</v>
      </c>
      <c r="DD198" s="157">
        <f t="shared" si="742"/>
        <v>50.26748755</v>
      </c>
      <c r="DE198" s="157">
        <f t="shared" si="742"/>
        <v>47.28564909</v>
      </c>
      <c r="DF198" s="157">
        <f t="shared" si="742"/>
        <v>56.89350868</v>
      </c>
      <c r="DG198" s="157">
        <f t="shared" si="742"/>
        <v>60.82670965</v>
      </c>
      <c r="DH198" s="157">
        <f t="shared" si="726"/>
        <v>60.82670965</v>
      </c>
      <c r="DI198" s="157">
        <f aca="true" t="shared" si="743" ref="DI198:DM198">AVERAGE(CF198:CH198)</f>
        <v>57.27502131</v>
      </c>
      <c r="DJ198" s="157">
        <f t="shared" si="743"/>
        <v>49.77961281</v>
      </c>
      <c r="DK198" s="157">
        <f t="shared" si="743"/>
        <v>47.90413056</v>
      </c>
      <c r="DL198" s="157">
        <f t="shared" si="743"/>
        <v>43.30748973</v>
      </c>
      <c r="DM198" s="157">
        <f t="shared" si="743"/>
        <v>42.92331941</v>
      </c>
      <c r="DN198" s="195" t="s">
        <v>250</v>
      </c>
      <c r="DO198" s="160">
        <v>58.166666666666664</v>
      </c>
      <c r="DP198" s="160">
        <v>66</v>
      </c>
      <c r="DQ198" s="161">
        <v>0.8813131313131313</v>
      </c>
    </row>
    <row r="199" spans="1:121" ht="13.5" customHeight="1">
      <c r="A199" s="131">
        <v>1</v>
      </c>
      <c r="B199" s="193" t="s">
        <v>251</v>
      </c>
      <c r="C199" s="216">
        <v>66</v>
      </c>
      <c r="D199" s="216">
        <v>89</v>
      </c>
      <c r="E199" s="216">
        <v>69</v>
      </c>
      <c r="F199" s="216">
        <v>125</v>
      </c>
      <c r="G199" s="216">
        <v>165</v>
      </c>
      <c r="H199" s="216">
        <v>174</v>
      </c>
      <c r="I199" s="216">
        <v>146</v>
      </c>
      <c r="J199" s="216">
        <v>118</v>
      </c>
      <c r="K199" s="216">
        <v>133</v>
      </c>
      <c r="L199" s="216">
        <v>178</v>
      </c>
      <c r="M199" s="216">
        <v>169</v>
      </c>
      <c r="N199" s="216">
        <v>286</v>
      </c>
      <c r="O199" s="216">
        <v>263</v>
      </c>
      <c r="P199" s="216">
        <v>207</v>
      </c>
      <c r="Q199" s="216">
        <v>237</v>
      </c>
      <c r="R199" s="216">
        <v>206</v>
      </c>
      <c r="S199" s="217">
        <v>697</v>
      </c>
      <c r="T199" s="218">
        <v>927</v>
      </c>
      <c r="U199" s="218">
        <v>916</v>
      </c>
      <c r="V199" s="218">
        <v>808</v>
      </c>
      <c r="W199" s="218">
        <v>796</v>
      </c>
      <c r="X199" s="218">
        <v>742</v>
      </c>
      <c r="Y199" s="218">
        <v>793</v>
      </c>
      <c r="Z199" s="220">
        <v>877</v>
      </c>
      <c r="AA199" s="220">
        <v>938</v>
      </c>
      <c r="AB199" s="218">
        <v>841</v>
      </c>
      <c r="AC199" s="218">
        <v>783</v>
      </c>
      <c r="AD199" s="219">
        <v>544</v>
      </c>
      <c r="AE199" s="218">
        <v>748</v>
      </c>
      <c r="AF199" s="219">
        <v>1016</v>
      </c>
      <c r="AG199" s="222">
        <v>871</v>
      </c>
      <c r="AH199" s="223">
        <v>911</v>
      </c>
      <c r="AI199" s="185">
        <v>980</v>
      </c>
      <c r="AJ199" s="185">
        <v>1143</v>
      </c>
      <c r="AK199" s="185">
        <v>924</v>
      </c>
      <c r="AL199" s="228">
        <v>723</v>
      </c>
      <c r="AM199" s="228">
        <v>870</v>
      </c>
      <c r="AN199" s="228">
        <v>1024</v>
      </c>
      <c r="AO199" s="228">
        <v>1203</v>
      </c>
      <c r="AP199" s="230">
        <v>1288</v>
      </c>
      <c r="AQ199" s="225">
        <v>1220</v>
      </c>
      <c r="AR199" s="142">
        <v>1265</v>
      </c>
      <c r="AS199" s="142">
        <v>1218</v>
      </c>
      <c r="AT199" s="142">
        <v>1266</v>
      </c>
      <c r="AU199" s="143">
        <v>1169</v>
      </c>
      <c r="AV199" s="144">
        <v>1476</v>
      </c>
      <c r="AW199" s="143"/>
      <c r="AX199" s="130">
        <f t="shared" si="0"/>
        <v>10</v>
      </c>
      <c r="AY199" s="145">
        <f t="shared" si="11"/>
        <v>1124.6</v>
      </c>
      <c r="AZ199" s="146">
        <f t="shared" si="12"/>
        <v>723</v>
      </c>
      <c r="BA199" s="147">
        <f t="shared" si="13"/>
        <v>1288</v>
      </c>
      <c r="BB199" s="148">
        <f t="shared" si="14"/>
        <v>45</v>
      </c>
      <c r="BC199" s="149">
        <f t="shared" si="15"/>
        <v>669.6</v>
      </c>
      <c r="BD199" s="150">
        <f t="shared" si="16"/>
        <v>66</v>
      </c>
      <c r="BE199" s="151">
        <f t="shared" si="17"/>
        <v>1288</v>
      </c>
      <c r="BF199" s="194" t="s">
        <v>251</v>
      </c>
      <c r="BG199" s="174">
        <v>34</v>
      </c>
      <c r="BH199" s="15">
        <v>33</v>
      </c>
      <c r="BI199" s="187">
        <f aca="true" t="shared" si="744" ref="BI199:CJ199">SUM(S199)/(S$303/1000)</f>
        <v>770.5488917</v>
      </c>
      <c r="BJ199" s="155">
        <f t="shared" si="744"/>
        <v>878.6729858</v>
      </c>
      <c r="BK199" s="155">
        <f t="shared" si="744"/>
        <v>884.1698842</v>
      </c>
      <c r="BL199" s="155">
        <f t="shared" si="744"/>
        <v>760.6495646</v>
      </c>
      <c r="BM199" s="155">
        <f t="shared" si="744"/>
        <v>704.4247788</v>
      </c>
      <c r="BN199" s="155">
        <f t="shared" si="744"/>
        <v>661.9090098</v>
      </c>
      <c r="BO199" s="155">
        <f t="shared" si="744"/>
        <v>781.2807882</v>
      </c>
      <c r="BP199" s="155">
        <f t="shared" si="744"/>
        <v>828.1397545</v>
      </c>
      <c r="BQ199" s="155">
        <f t="shared" si="744"/>
        <v>883.2391714</v>
      </c>
      <c r="BR199" s="155">
        <f t="shared" si="744"/>
        <v>771.2058689</v>
      </c>
      <c r="BS199" s="155">
        <f t="shared" si="744"/>
        <v>746.0695569</v>
      </c>
      <c r="BT199" s="155">
        <f t="shared" si="744"/>
        <v>565.1948052</v>
      </c>
      <c r="BU199" s="155">
        <f t="shared" si="744"/>
        <v>639.3162393</v>
      </c>
      <c r="BV199" s="155">
        <f t="shared" si="744"/>
        <v>796.5503724</v>
      </c>
      <c r="BW199" s="155">
        <f t="shared" si="744"/>
        <v>700.7240547</v>
      </c>
      <c r="BX199" s="155">
        <f t="shared" si="744"/>
        <v>705.9279349</v>
      </c>
      <c r="BY199" s="155">
        <f t="shared" si="744"/>
        <v>871.886121</v>
      </c>
      <c r="BZ199" s="155">
        <f t="shared" si="744"/>
        <v>905.3465347</v>
      </c>
      <c r="CA199" s="155">
        <f t="shared" si="744"/>
        <v>757.6875769</v>
      </c>
      <c r="CB199" s="155">
        <f t="shared" si="744"/>
        <v>584.006462</v>
      </c>
      <c r="CC199" s="155">
        <f t="shared" si="744"/>
        <v>640.8839779</v>
      </c>
      <c r="CD199" s="155">
        <f t="shared" si="744"/>
        <v>785.8787414</v>
      </c>
      <c r="CE199" s="155">
        <f t="shared" si="744"/>
        <v>896.8910758</v>
      </c>
      <c r="CF199" s="155">
        <f t="shared" si="744"/>
        <v>959.9046058</v>
      </c>
      <c r="CG199" s="155">
        <f t="shared" si="744"/>
        <v>899.0420044</v>
      </c>
      <c r="CH199" s="155">
        <f t="shared" si="744"/>
        <v>946.5020576</v>
      </c>
      <c r="CI199" s="155">
        <f t="shared" si="744"/>
        <v>921.1571185</v>
      </c>
      <c r="CJ199" s="155">
        <f t="shared" si="744"/>
        <v>954.8951576</v>
      </c>
      <c r="CK199" s="155">
        <f aca="true" t="shared" si="745" ref="CK199:CL199">SUM(AU199)/(AU$302/1000)</f>
        <v>776.2026493</v>
      </c>
      <c r="CL199" s="155">
        <f t="shared" si="745"/>
        <v>1169.43311</v>
      </c>
      <c r="CM199" s="157">
        <f aca="true" t="shared" si="746" ref="CM199:DG199">AVERAGE(BJ199:BL199)</f>
        <v>841.1641449</v>
      </c>
      <c r="CN199" s="157">
        <f t="shared" si="746"/>
        <v>783.0814092</v>
      </c>
      <c r="CO199" s="157">
        <f t="shared" si="746"/>
        <v>708.9944511</v>
      </c>
      <c r="CP199" s="157">
        <f t="shared" si="746"/>
        <v>715.8715256</v>
      </c>
      <c r="CQ199" s="157">
        <f t="shared" si="746"/>
        <v>757.1098508</v>
      </c>
      <c r="CR199" s="157">
        <f t="shared" si="746"/>
        <v>830.8865713</v>
      </c>
      <c r="CS199" s="157">
        <f t="shared" si="746"/>
        <v>827.5282649</v>
      </c>
      <c r="CT199" s="157">
        <f t="shared" si="746"/>
        <v>800.1715324</v>
      </c>
      <c r="CU199" s="157">
        <f t="shared" si="746"/>
        <v>694.1567437</v>
      </c>
      <c r="CV199" s="157">
        <f t="shared" si="746"/>
        <v>650.1935338</v>
      </c>
      <c r="CW199" s="157">
        <f t="shared" si="746"/>
        <v>667.0204723</v>
      </c>
      <c r="CX199" s="157">
        <f t="shared" si="746"/>
        <v>712.1968888</v>
      </c>
      <c r="CY199" s="157">
        <f t="shared" si="746"/>
        <v>734.4007873</v>
      </c>
      <c r="CZ199" s="157">
        <f t="shared" si="746"/>
        <v>759.5127035</v>
      </c>
      <c r="DA199" s="157">
        <f t="shared" si="746"/>
        <v>827.7201969</v>
      </c>
      <c r="DB199" s="157">
        <f t="shared" si="746"/>
        <v>844.9734108</v>
      </c>
      <c r="DC199" s="157">
        <f t="shared" si="746"/>
        <v>749.0135245</v>
      </c>
      <c r="DD199" s="157">
        <f t="shared" si="746"/>
        <v>660.8593389</v>
      </c>
      <c r="DE199" s="157">
        <f t="shared" si="746"/>
        <v>670.2563938</v>
      </c>
      <c r="DF199" s="157">
        <f t="shared" si="746"/>
        <v>774.551265</v>
      </c>
      <c r="DG199" s="157">
        <f t="shared" si="746"/>
        <v>880.8914743</v>
      </c>
      <c r="DH199" s="157">
        <f t="shared" si="726"/>
        <v>880.8914743</v>
      </c>
      <c r="DI199" s="157">
        <f aca="true" t="shared" si="747" ref="DI199:DM199">AVERAGE(CF199:CH199)</f>
        <v>935.1495559</v>
      </c>
      <c r="DJ199" s="157">
        <f t="shared" si="747"/>
        <v>922.2337269</v>
      </c>
      <c r="DK199" s="157">
        <f t="shared" si="747"/>
        <v>940.8514446</v>
      </c>
      <c r="DL199" s="157">
        <f t="shared" si="747"/>
        <v>884.0849752</v>
      </c>
      <c r="DM199" s="157">
        <f t="shared" si="747"/>
        <v>966.843639</v>
      </c>
      <c r="DN199" s="195" t="s">
        <v>251</v>
      </c>
      <c r="DO199" s="160">
        <v>814.3333333333334</v>
      </c>
      <c r="DP199" s="160">
        <v>925.3333333333334</v>
      </c>
      <c r="DQ199" s="161">
        <v>0.8800432276657061</v>
      </c>
    </row>
    <row r="200" spans="1:121" ht="13.5" customHeight="1">
      <c r="A200" s="131">
        <v>1</v>
      </c>
      <c r="B200" s="193" t="s">
        <v>252</v>
      </c>
      <c r="C200" s="216">
        <v>4</v>
      </c>
      <c r="D200" s="216">
        <v>1</v>
      </c>
      <c r="E200" s="216"/>
      <c r="F200" s="216">
        <v>3</v>
      </c>
      <c r="G200" s="216">
        <v>1</v>
      </c>
      <c r="H200" s="216">
        <v>2</v>
      </c>
      <c r="I200" s="216"/>
      <c r="J200" s="216"/>
      <c r="K200" s="216"/>
      <c r="L200" s="216"/>
      <c r="M200" s="216"/>
      <c r="N200" s="216">
        <v>2</v>
      </c>
      <c r="O200" s="216">
        <v>6</v>
      </c>
      <c r="P200" s="216">
        <v>10</v>
      </c>
      <c r="Q200" s="216">
        <v>16</v>
      </c>
      <c r="R200" s="216">
        <v>11</v>
      </c>
      <c r="S200" s="217">
        <v>34</v>
      </c>
      <c r="T200" s="218">
        <v>35</v>
      </c>
      <c r="U200" s="218">
        <v>17</v>
      </c>
      <c r="V200" s="218">
        <v>14</v>
      </c>
      <c r="W200" s="218">
        <v>17</v>
      </c>
      <c r="X200" s="218">
        <v>50</v>
      </c>
      <c r="Y200" s="218">
        <v>72</v>
      </c>
      <c r="Z200" s="220">
        <v>80</v>
      </c>
      <c r="AA200" s="220">
        <v>45</v>
      </c>
      <c r="AB200" s="218">
        <v>56</v>
      </c>
      <c r="AC200" s="218">
        <v>50</v>
      </c>
      <c r="AD200" s="219">
        <v>14</v>
      </c>
      <c r="AE200" s="218">
        <v>23</v>
      </c>
      <c r="AF200" s="219">
        <v>88</v>
      </c>
      <c r="AG200" s="222">
        <v>72</v>
      </c>
      <c r="AH200" s="226">
        <v>28</v>
      </c>
      <c r="AI200" s="185">
        <v>13</v>
      </c>
      <c r="AJ200" s="185">
        <v>43</v>
      </c>
      <c r="AK200" s="185">
        <v>74</v>
      </c>
      <c r="AL200" s="185">
        <v>26</v>
      </c>
      <c r="AM200" s="185">
        <v>48</v>
      </c>
      <c r="AN200" s="185">
        <v>93</v>
      </c>
      <c r="AO200" s="185">
        <v>60</v>
      </c>
      <c r="AP200" s="225">
        <v>64</v>
      </c>
      <c r="AQ200" s="230">
        <v>25</v>
      </c>
      <c r="AR200" s="142">
        <v>25</v>
      </c>
      <c r="AS200" s="142">
        <v>20</v>
      </c>
      <c r="AT200" s="142">
        <v>44</v>
      </c>
      <c r="AU200" s="143">
        <v>45</v>
      </c>
      <c r="AV200" s="144">
        <v>38</v>
      </c>
      <c r="AW200" s="143"/>
      <c r="AX200" s="130">
        <f t="shared" si="0"/>
        <v>10</v>
      </c>
      <c r="AY200" s="145">
        <f t="shared" si="11"/>
        <v>45</v>
      </c>
      <c r="AZ200" s="146">
        <f t="shared" si="12"/>
        <v>20</v>
      </c>
      <c r="BA200" s="147">
        <f t="shared" si="13"/>
        <v>93</v>
      </c>
      <c r="BB200" s="148">
        <f t="shared" si="14"/>
        <v>39</v>
      </c>
      <c r="BC200" s="149">
        <f t="shared" si="15"/>
        <v>34.12820513</v>
      </c>
      <c r="BD200" s="150">
        <f t="shared" si="16"/>
        <v>1</v>
      </c>
      <c r="BE200" s="151">
        <f t="shared" si="17"/>
        <v>93</v>
      </c>
      <c r="BF200" s="194" t="s">
        <v>252</v>
      </c>
      <c r="BG200" s="174">
        <v>116</v>
      </c>
      <c r="BH200" s="15">
        <v>136</v>
      </c>
      <c r="BI200" s="187">
        <f aca="true" t="shared" si="748" ref="BI200:CJ200">SUM(S200)/(S$303/1000)</f>
        <v>37.58775082</v>
      </c>
      <c r="BJ200" s="155">
        <f t="shared" si="748"/>
        <v>33.17535545</v>
      </c>
      <c r="BK200" s="155">
        <f t="shared" si="748"/>
        <v>16.40926641</v>
      </c>
      <c r="BL200" s="155">
        <f t="shared" si="748"/>
        <v>13.17957166</v>
      </c>
      <c r="BM200" s="155">
        <f t="shared" si="748"/>
        <v>15.04424779</v>
      </c>
      <c r="BN200" s="155">
        <f t="shared" si="748"/>
        <v>44.60303301</v>
      </c>
      <c r="BO200" s="155">
        <f t="shared" si="748"/>
        <v>70.93596059</v>
      </c>
      <c r="BP200" s="155">
        <f t="shared" si="748"/>
        <v>75.54296506</v>
      </c>
      <c r="BQ200" s="155">
        <f t="shared" si="748"/>
        <v>42.37288136</v>
      </c>
      <c r="BR200" s="155">
        <f t="shared" si="748"/>
        <v>51.35259055</v>
      </c>
      <c r="BS200" s="155">
        <f t="shared" si="748"/>
        <v>47.64173416</v>
      </c>
      <c r="BT200" s="155">
        <f t="shared" si="748"/>
        <v>14.54545455</v>
      </c>
      <c r="BU200" s="155">
        <f t="shared" si="748"/>
        <v>19.65811966</v>
      </c>
      <c r="BV200" s="155">
        <f t="shared" si="748"/>
        <v>68.99255194</v>
      </c>
      <c r="BW200" s="155">
        <f t="shared" si="748"/>
        <v>57.92437651</v>
      </c>
      <c r="BX200" s="155">
        <f t="shared" si="748"/>
        <v>21.69701666</v>
      </c>
      <c r="BY200" s="155">
        <f t="shared" si="748"/>
        <v>11.5658363</v>
      </c>
      <c r="BZ200" s="155">
        <f t="shared" si="748"/>
        <v>34.05940594</v>
      </c>
      <c r="CA200" s="155">
        <f t="shared" si="748"/>
        <v>60.68060681</v>
      </c>
      <c r="CB200" s="155">
        <f t="shared" si="748"/>
        <v>21.00161551</v>
      </c>
      <c r="CC200" s="155">
        <f t="shared" si="748"/>
        <v>35.35911602</v>
      </c>
      <c r="CD200" s="155">
        <f t="shared" si="748"/>
        <v>71.37375288</v>
      </c>
      <c r="CE200" s="155">
        <f t="shared" si="748"/>
        <v>44.73272199</v>
      </c>
      <c r="CF200" s="155">
        <f t="shared" si="748"/>
        <v>47.69712327</v>
      </c>
      <c r="CG200" s="155">
        <f t="shared" si="748"/>
        <v>18.42299189</v>
      </c>
      <c r="CH200" s="155">
        <f t="shared" si="748"/>
        <v>18.70557426</v>
      </c>
      <c r="CI200" s="155">
        <f t="shared" si="748"/>
        <v>15.12573265</v>
      </c>
      <c r="CJ200" s="155">
        <f t="shared" si="748"/>
        <v>33.18750943</v>
      </c>
      <c r="CK200" s="155">
        <f aca="true" t="shared" si="749" ref="CK200:CL200">SUM(AU200)/(AU$302/1000)</f>
        <v>29.87948607</v>
      </c>
      <c r="CL200" s="155">
        <f t="shared" si="749"/>
        <v>30.10735649</v>
      </c>
      <c r="CM200" s="157">
        <f aca="true" t="shared" si="750" ref="CM200:DG200">AVERAGE(BJ200:BL200)</f>
        <v>20.92139784</v>
      </c>
      <c r="CN200" s="157">
        <f t="shared" si="750"/>
        <v>14.87769529</v>
      </c>
      <c r="CO200" s="157">
        <f t="shared" si="750"/>
        <v>24.27561749</v>
      </c>
      <c r="CP200" s="157">
        <f t="shared" si="750"/>
        <v>43.52774713</v>
      </c>
      <c r="CQ200" s="157">
        <f t="shared" si="750"/>
        <v>63.69398622</v>
      </c>
      <c r="CR200" s="157">
        <f t="shared" si="750"/>
        <v>62.95060234</v>
      </c>
      <c r="CS200" s="157">
        <f t="shared" si="750"/>
        <v>56.42281232</v>
      </c>
      <c r="CT200" s="157">
        <f t="shared" si="750"/>
        <v>47.12240202</v>
      </c>
      <c r="CU200" s="157">
        <f t="shared" si="750"/>
        <v>37.84659309</v>
      </c>
      <c r="CV200" s="157">
        <f t="shared" si="750"/>
        <v>27.28176945</v>
      </c>
      <c r="CW200" s="157">
        <f t="shared" si="750"/>
        <v>34.39870871</v>
      </c>
      <c r="CX200" s="157">
        <f t="shared" si="750"/>
        <v>48.85834937</v>
      </c>
      <c r="CY200" s="157">
        <f t="shared" si="750"/>
        <v>49.5379817</v>
      </c>
      <c r="CZ200" s="157">
        <f t="shared" si="750"/>
        <v>30.39574316</v>
      </c>
      <c r="DA200" s="157">
        <f t="shared" si="750"/>
        <v>22.44075297</v>
      </c>
      <c r="DB200" s="157">
        <f t="shared" si="750"/>
        <v>35.43528302</v>
      </c>
      <c r="DC200" s="157">
        <f t="shared" si="750"/>
        <v>38.58054275</v>
      </c>
      <c r="DD200" s="157">
        <f t="shared" si="750"/>
        <v>39.01377945</v>
      </c>
      <c r="DE200" s="157">
        <f t="shared" si="750"/>
        <v>42.57816147</v>
      </c>
      <c r="DF200" s="157">
        <f t="shared" si="750"/>
        <v>50.4885303</v>
      </c>
      <c r="DG200" s="157">
        <f t="shared" si="750"/>
        <v>54.60119938</v>
      </c>
      <c r="DH200" s="157">
        <f t="shared" si="726"/>
        <v>54.60119938</v>
      </c>
      <c r="DI200" s="157">
        <f aca="true" t="shared" si="751" ref="DI200:DM200">AVERAGE(CF200:CH200)</f>
        <v>28.27522981</v>
      </c>
      <c r="DJ200" s="157">
        <f t="shared" si="751"/>
        <v>17.4180996</v>
      </c>
      <c r="DK200" s="157">
        <f t="shared" si="751"/>
        <v>22.33960545</v>
      </c>
      <c r="DL200" s="157">
        <f t="shared" si="751"/>
        <v>26.06424272</v>
      </c>
      <c r="DM200" s="157">
        <f t="shared" si="751"/>
        <v>31.05811733</v>
      </c>
      <c r="DN200" s="195" t="s">
        <v>252</v>
      </c>
      <c r="DO200" s="160">
        <v>27.833333333333332</v>
      </c>
      <c r="DP200" s="160">
        <v>42.666666666666664</v>
      </c>
      <c r="DQ200" s="161">
        <v>0.65234375</v>
      </c>
    </row>
    <row r="201" spans="1:121" ht="13.5" customHeight="1">
      <c r="A201" s="131">
        <v>1</v>
      </c>
      <c r="B201" s="190" t="s">
        <v>253</v>
      </c>
      <c r="C201" s="216"/>
      <c r="D201" s="216"/>
      <c r="E201" s="216"/>
      <c r="F201" s="216"/>
      <c r="G201" s="216"/>
      <c r="H201" s="216"/>
      <c r="I201" s="216">
        <v>1</v>
      </c>
      <c r="J201" s="216"/>
      <c r="K201" s="216"/>
      <c r="L201" s="216"/>
      <c r="M201" s="216"/>
      <c r="N201" s="216"/>
      <c r="O201" s="216"/>
      <c r="P201" s="216"/>
      <c r="Q201" s="216"/>
      <c r="R201" s="216"/>
      <c r="S201" s="217"/>
      <c r="T201" s="218">
        <v>1</v>
      </c>
      <c r="U201" s="218"/>
      <c r="V201" s="218"/>
      <c r="W201" s="218"/>
      <c r="X201" s="218"/>
      <c r="Y201" s="218"/>
      <c r="Z201" s="218"/>
      <c r="AA201" s="218"/>
      <c r="AB201" s="218"/>
      <c r="AC201" s="218"/>
      <c r="AD201" s="219"/>
      <c r="AE201" s="218"/>
      <c r="AF201" s="225">
        <v>0</v>
      </c>
      <c r="AG201" s="225">
        <v>0</v>
      </c>
      <c r="AH201" s="225">
        <v>0</v>
      </c>
      <c r="AI201" s="225">
        <v>0</v>
      </c>
      <c r="AJ201" s="225">
        <v>0</v>
      </c>
      <c r="AK201" s="225">
        <v>0</v>
      </c>
      <c r="AL201" s="225">
        <v>0</v>
      </c>
      <c r="AM201" s="225">
        <v>0</v>
      </c>
      <c r="AN201" s="225">
        <v>0</v>
      </c>
      <c r="AO201" s="225">
        <v>0</v>
      </c>
      <c r="AP201" s="225">
        <v>0</v>
      </c>
      <c r="AQ201" s="225">
        <v>0</v>
      </c>
      <c r="AR201" s="142"/>
      <c r="AS201" s="142"/>
      <c r="AT201" s="142"/>
      <c r="AU201" s="143">
        <v>0</v>
      </c>
      <c r="AV201" s="144">
        <v>0</v>
      </c>
      <c r="AW201" s="143"/>
      <c r="AX201" s="130">
        <f t="shared" si="0"/>
        <v>0</v>
      </c>
      <c r="AY201" s="145">
        <f t="shared" si="11"/>
        <v>0</v>
      </c>
      <c r="AZ201" s="146">
        <f t="shared" si="12"/>
        <v>0</v>
      </c>
      <c r="BA201" s="147">
        <f t="shared" si="13"/>
        <v>0</v>
      </c>
      <c r="BB201" s="148">
        <f t="shared" si="14"/>
        <v>2</v>
      </c>
      <c r="BC201" s="149">
        <f t="shared" si="15"/>
        <v>0.1333333333</v>
      </c>
      <c r="BD201" s="150">
        <f t="shared" si="16"/>
        <v>0</v>
      </c>
      <c r="BE201" s="151">
        <f t="shared" si="17"/>
        <v>1</v>
      </c>
      <c r="BF201" s="191" t="s">
        <v>253</v>
      </c>
      <c r="BG201" s="174">
        <v>249</v>
      </c>
      <c r="BH201" s="15">
        <v>250</v>
      </c>
      <c r="BI201" s="187">
        <f aca="true" t="shared" si="752" ref="BI201:CJ201">SUM(S201)/(S$303/1000)</f>
        <v>0</v>
      </c>
      <c r="BJ201" s="155">
        <f t="shared" si="752"/>
        <v>0.9478672986</v>
      </c>
      <c r="BK201" s="155">
        <f t="shared" si="752"/>
        <v>0</v>
      </c>
      <c r="BL201" s="155">
        <f t="shared" si="752"/>
        <v>0</v>
      </c>
      <c r="BM201" s="155">
        <f t="shared" si="752"/>
        <v>0</v>
      </c>
      <c r="BN201" s="155">
        <f t="shared" si="752"/>
        <v>0</v>
      </c>
      <c r="BO201" s="155">
        <f t="shared" si="752"/>
        <v>0</v>
      </c>
      <c r="BP201" s="155">
        <f t="shared" si="752"/>
        <v>0</v>
      </c>
      <c r="BQ201" s="155">
        <f t="shared" si="752"/>
        <v>0</v>
      </c>
      <c r="BR201" s="155">
        <f t="shared" si="752"/>
        <v>0</v>
      </c>
      <c r="BS201" s="155">
        <f t="shared" si="752"/>
        <v>0</v>
      </c>
      <c r="BT201" s="155">
        <f t="shared" si="752"/>
        <v>0</v>
      </c>
      <c r="BU201" s="155">
        <f t="shared" si="752"/>
        <v>0</v>
      </c>
      <c r="BV201" s="155">
        <f t="shared" si="752"/>
        <v>0</v>
      </c>
      <c r="BW201" s="155">
        <f t="shared" si="752"/>
        <v>0</v>
      </c>
      <c r="BX201" s="155">
        <f t="shared" si="752"/>
        <v>0</v>
      </c>
      <c r="BY201" s="155">
        <f t="shared" si="752"/>
        <v>0</v>
      </c>
      <c r="BZ201" s="155">
        <f t="shared" si="752"/>
        <v>0</v>
      </c>
      <c r="CA201" s="155">
        <f t="shared" si="752"/>
        <v>0</v>
      </c>
      <c r="CB201" s="155">
        <f t="shared" si="752"/>
        <v>0</v>
      </c>
      <c r="CC201" s="155">
        <f t="shared" si="752"/>
        <v>0</v>
      </c>
      <c r="CD201" s="155">
        <f t="shared" si="752"/>
        <v>0</v>
      </c>
      <c r="CE201" s="155">
        <f t="shared" si="752"/>
        <v>0</v>
      </c>
      <c r="CF201" s="155">
        <f t="shared" si="752"/>
        <v>0</v>
      </c>
      <c r="CG201" s="155">
        <f t="shared" si="752"/>
        <v>0</v>
      </c>
      <c r="CH201" s="155">
        <f t="shared" si="752"/>
        <v>0</v>
      </c>
      <c r="CI201" s="155">
        <f t="shared" si="752"/>
        <v>0</v>
      </c>
      <c r="CJ201" s="155">
        <f t="shared" si="752"/>
        <v>0</v>
      </c>
      <c r="CK201" s="155">
        <f aca="true" t="shared" si="753" ref="CK201:CL201">SUM(AU201)/(AU$302/1000)</f>
        <v>0</v>
      </c>
      <c r="CL201" s="155">
        <f t="shared" si="753"/>
        <v>0</v>
      </c>
      <c r="CM201" s="157">
        <f aca="true" t="shared" si="754" ref="CM201:DG201">AVERAGE(BJ201:BL201)</f>
        <v>0.3159557662</v>
      </c>
      <c r="CN201" s="157">
        <f t="shared" si="754"/>
        <v>0</v>
      </c>
      <c r="CO201" s="157">
        <f t="shared" si="754"/>
        <v>0</v>
      </c>
      <c r="CP201" s="157">
        <f t="shared" si="754"/>
        <v>0</v>
      </c>
      <c r="CQ201" s="157">
        <f t="shared" si="754"/>
        <v>0</v>
      </c>
      <c r="CR201" s="157">
        <f t="shared" si="754"/>
        <v>0</v>
      </c>
      <c r="CS201" s="157">
        <f t="shared" si="754"/>
        <v>0</v>
      </c>
      <c r="CT201" s="157">
        <f t="shared" si="754"/>
        <v>0</v>
      </c>
      <c r="CU201" s="157">
        <f t="shared" si="754"/>
        <v>0</v>
      </c>
      <c r="CV201" s="157">
        <f t="shared" si="754"/>
        <v>0</v>
      </c>
      <c r="CW201" s="157">
        <f t="shared" si="754"/>
        <v>0</v>
      </c>
      <c r="CX201" s="157">
        <f t="shared" si="754"/>
        <v>0</v>
      </c>
      <c r="CY201" s="157">
        <f t="shared" si="754"/>
        <v>0</v>
      </c>
      <c r="CZ201" s="157">
        <f t="shared" si="754"/>
        <v>0</v>
      </c>
      <c r="DA201" s="157">
        <f t="shared" si="754"/>
        <v>0</v>
      </c>
      <c r="DB201" s="157">
        <f t="shared" si="754"/>
        <v>0</v>
      </c>
      <c r="DC201" s="157">
        <f t="shared" si="754"/>
        <v>0</v>
      </c>
      <c r="DD201" s="157">
        <f t="shared" si="754"/>
        <v>0</v>
      </c>
      <c r="DE201" s="157">
        <f t="shared" si="754"/>
        <v>0</v>
      </c>
      <c r="DF201" s="157">
        <f t="shared" si="754"/>
        <v>0</v>
      </c>
      <c r="DG201" s="157">
        <f t="shared" si="754"/>
        <v>0</v>
      </c>
      <c r="DH201" s="157">
        <f t="shared" si="726"/>
        <v>0</v>
      </c>
      <c r="DI201" s="157">
        <f aca="true" t="shared" si="755" ref="DI201:DM201">AVERAGE(CF201:CH201)</f>
        <v>0</v>
      </c>
      <c r="DJ201" s="157">
        <f t="shared" si="755"/>
        <v>0</v>
      </c>
      <c r="DK201" s="157">
        <f t="shared" si="755"/>
        <v>0</v>
      </c>
      <c r="DL201" s="157">
        <f t="shared" si="755"/>
        <v>0</v>
      </c>
      <c r="DM201" s="157">
        <f t="shared" si="755"/>
        <v>0</v>
      </c>
      <c r="DN201" s="192" t="s">
        <v>253</v>
      </c>
      <c r="DO201" s="160">
        <v>1</v>
      </c>
      <c r="DP201" s="160" t="e">
        <v>#DIV/0!</v>
      </c>
      <c r="DQ201" s="161" t="e">
        <v>#DIV/0!</v>
      </c>
    </row>
    <row r="202" spans="1:121" ht="13.5" customHeight="1">
      <c r="A202" s="131">
        <v>1</v>
      </c>
      <c r="B202" s="193" t="s">
        <v>254</v>
      </c>
      <c r="C202" s="216">
        <v>3</v>
      </c>
      <c r="D202" s="216">
        <v>4</v>
      </c>
      <c r="E202" s="216">
        <v>2</v>
      </c>
      <c r="F202" s="216">
        <v>4</v>
      </c>
      <c r="G202" s="216">
        <v>5</v>
      </c>
      <c r="H202" s="216">
        <v>12</v>
      </c>
      <c r="I202" s="216" t="s">
        <v>49</v>
      </c>
      <c r="J202" s="216">
        <v>3</v>
      </c>
      <c r="K202" s="216">
        <v>2</v>
      </c>
      <c r="L202" s="216">
        <v>9</v>
      </c>
      <c r="M202" s="216">
        <v>7</v>
      </c>
      <c r="N202" s="216">
        <v>8</v>
      </c>
      <c r="O202" s="216">
        <v>11</v>
      </c>
      <c r="P202" s="216">
        <v>4</v>
      </c>
      <c r="Q202" s="216">
        <v>18</v>
      </c>
      <c r="R202" s="216">
        <v>23</v>
      </c>
      <c r="S202" s="217">
        <v>84</v>
      </c>
      <c r="T202" s="218">
        <v>37</v>
      </c>
      <c r="U202" s="218">
        <v>68</v>
      </c>
      <c r="V202" s="218">
        <v>83</v>
      </c>
      <c r="W202" s="218">
        <v>70</v>
      </c>
      <c r="X202" s="218">
        <v>51</v>
      </c>
      <c r="Y202" s="218">
        <v>91</v>
      </c>
      <c r="Z202" s="220">
        <v>95</v>
      </c>
      <c r="AA202" s="220">
        <v>100</v>
      </c>
      <c r="AB202" s="218">
        <v>113</v>
      </c>
      <c r="AC202" s="218">
        <v>130</v>
      </c>
      <c r="AD202" s="219">
        <v>167</v>
      </c>
      <c r="AE202" s="218">
        <v>113</v>
      </c>
      <c r="AF202" s="219">
        <v>60</v>
      </c>
      <c r="AG202" s="222">
        <v>52</v>
      </c>
      <c r="AH202" s="226">
        <v>69</v>
      </c>
      <c r="AI202" s="185">
        <v>76</v>
      </c>
      <c r="AJ202" s="185">
        <v>253</v>
      </c>
      <c r="AK202" s="185">
        <v>120</v>
      </c>
      <c r="AL202" s="185">
        <v>84</v>
      </c>
      <c r="AM202" s="185">
        <v>105</v>
      </c>
      <c r="AN202" s="185">
        <v>46</v>
      </c>
      <c r="AO202" s="228">
        <v>103</v>
      </c>
      <c r="AP202" s="230">
        <v>80</v>
      </c>
      <c r="AQ202" s="230">
        <v>103</v>
      </c>
      <c r="AR202" s="142">
        <v>91</v>
      </c>
      <c r="AS202" s="142">
        <v>100</v>
      </c>
      <c r="AT202" s="142">
        <v>139</v>
      </c>
      <c r="AU202" s="143">
        <v>76</v>
      </c>
      <c r="AV202" s="144">
        <v>80</v>
      </c>
      <c r="AW202" s="143"/>
      <c r="AX202" s="130">
        <f t="shared" si="0"/>
        <v>10</v>
      </c>
      <c r="AY202" s="145">
        <f t="shared" si="11"/>
        <v>92.7</v>
      </c>
      <c r="AZ202" s="146">
        <f t="shared" si="12"/>
        <v>46</v>
      </c>
      <c r="BA202" s="147">
        <f t="shared" si="13"/>
        <v>139</v>
      </c>
      <c r="BB202" s="148">
        <f t="shared" si="14"/>
        <v>44</v>
      </c>
      <c r="BC202" s="149">
        <f t="shared" si="15"/>
        <v>65.31818182</v>
      </c>
      <c r="BD202" s="150">
        <f t="shared" si="16"/>
        <v>2</v>
      </c>
      <c r="BE202" s="151">
        <f t="shared" si="17"/>
        <v>253</v>
      </c>
      <c r="BF202" s="194" t="s">
        <v>254</v>
      </c>
      <c r="BG202" s="174">
        <v>97</v>
      </c>
      <c r="BH202" s="15">
        <v>106</v>
      </c>
      <c r="BI202" s="187">
        <f aca="true" t="shared" si="756" ref="BI202:CJ202">SUM(S202)/(S$303/1000)</f>
        <v>92.86385496</v>
      </c>
      <c r="BJ202" s="155">
        <f t="shared" si="756"/>
        <v>35.07109005</v>
      </c>
      <c r="BK202" s="155">
        <f t="shared" si="756"/>
        <v>65.63706564</v>
      </c>
      <c r="BL202" s="155">
        <f t="shared" si="756"/>
        <v>78.13603201</v>
      </c>
      <c r="BM202" s="155">
        <f t="shared" si="756"/>
        <v>61.94690265</v>
      </c>
      <c r="BN202" s="155">
        <f t="shared" si="756"/>
        <v>45.49509367</v>
      </c>
      <c r="BO202" s="155">
        <f t="shared" si="756"/>
        <v>89.65517241</v>
      </c>
      <c r="BP202" s="155">
        <f t="shared" si="756"/>
        <v>89.70727101</v>
      </c>
      <c r="BQ202" s="155">
        <f t="shared" si="756"/>
        <v>94.16195857</v>
      </c>
      <c r="BR202" s="155">
        <f t="shared" si="756"/>
        <v>103.6221917</v>
      </c>
      <c r="BS202" s="155">
        <f t="shared" si="756"/>
        <v>123.8685088</v>
      </c>
      <c r="BT202" s="155">
        <f t="shared" si="756"/>
        <v>173.5064935</v>
      </c>
      <c r="BU202" s="155">
        <f t="shared" si="756"/>
        <v>96.58119658</v>
      </c>
      <c r="BV202" s="155">
        <f t="shared" si="756"/>
        <v>47.04037632</v>
      </c>
      <c r="BW202" s="155">
        <f t="shared" si="756"/>
        <v>41.83427192</v>
      </c>
      <c r="BX202" s="155">
        <f t="shared" si="756"/>
        <v>53.4676482</v>
      </c>
      <c r="BY202" s="155">
        <f t="shared" si="756"/>
        <v>67.61565836</v>
      </c>
      <c r="BZ202" s="155">
        <f t="shared" si="756"/>
        <v>200.3960396</v>
      </c>
      <c r="CA202" s="155">
        <f t="shared" si="756"/>
        <v>98.40098401</v>
      </c>
      <c r="CB202" s="155">
        <f t="shared" si="756"/>
        <v>67.85137318</v>
      </c>
      <c r="CC202" s="155">
        <f t="shared" si="756"/>
        <v>77.3480663</v>
      </c>
      <c r="CD202" s="155">
        <f t="shared" si="756"/>
        <v>35.30314658</v>
      </c>
      <c r="CE202" s="155">
        <f t="shared" si="756"/>
        <v>76.79117274</v>
      </c>
      <c r="CF202" s="155">
        <f t="shared" si="756"/>
        <v>59.62140408</v>
      </c>
      <c r="CG202" s="155">
        <f t="shared" si="756"/>
        <v>75.9027266</v>
      </c>
      <c r="CH202" s="155">
        <f t="shared" si="756"/>
        <v>68.08829031</v>
      </c>
      <c r="CI202" s="155">
        <f t="shared" si="756"/>
        <v>75.62866326</v>
      </c>
      <c r="CJ202" s="155">
        <f t="shared" si="756"/>
        <v>104.8423593</v>
      </c>
      <c r="CK202" s="155">
        <f aca="true" t="shared" si="757" ref="CK202:CL202">SUM(AU202)/(AU$302/1000)</f>
        <v>50.46313203</v>
      </c>
      <c r="CL202" s="155">
        <f t="shared" si="757"/>
        <v>63.38390841</v>
      </c>
      <c r="CM202" s="157">
        <f aca="true" t="shared" si="758" ref="CM202:DG202">AVERAGE(BJ202:BL202)</f>
        <v>59.61472923</v>
      </c>
      <c r="CN202" s="157">
        <f t="shared" si="758"/>
        <v>68.57333343</v>
      </c>
      <c r="CO202" s="157">
        <f t="shared" si="758"/>
        <v>61.85934278</v>
      </c>
      <c r="CP202" s="157">
        <f t="shared" si="758"/>
        <v>65.69905625</v>
      </c>
      <c r="CQ202" s="157">
        <f t="shared" si="758"/>
        <v>74.95251236</v>
      </c>
      <c r="CR202" s="157">
        <f t="shared" si="758"/>
        <v>91.17480066</v>
      </c>
      <c r="CS202" s="157">
        <f t="shared" si="758"/>
        <v>95.83047374</v>
      </c>
      <c r="CT202" s="157">
        <f t="shared" si="758"/>
        <v>107.217553</v>
      </c>
      <c r="CU202" s="157">
        <f t="shared" si="758"/>
        <v>133.6657313</v>
      </c>
      <c r="CV202" s="157">
        <f t="shared" si="758"/>
        <v>131.318733</v>
      </c>
      <c r="CW202" s="157">
        <f t="shared" si="758"/>
        <v>105.7093555</v>
      </c>
      <c r="CX202" s="157">
        <f t="shared" si="758"/>
        <v>61.81861494</v>
      </c>
      <c r="CY202" s="157">
        <f t="shared" si="758"/>
        <v>47.44743215</v>
      </c>
      <c r="CZ202" s="157">
        <f t="shared" si="758"/>
        <v>54.30585949</v>
      </c>
      <c r="DA202" s="157">
        <f t="shared" si="758"/>
        <v>107.1597821</v>
      </c>
      <c r="DB202" s="157">
        <f t="shared" si="758"/>
        <v>122.1375607</v>
      </c>
      <c r="DC202" s="157">
        <f t="shared" si="758"/>
        <v>122.2161323</v>
      </c>
      <c r="DD202" s="157">
        <f t="shared" si="758"/>
        <v>81.20014116</v>
      </c>
      <c r="DE202" s="157">
        <f t="shared" si="758"/>
        <v>60.16752869</v>
      </c>
      <c r="DF202" s="157">
        <f t="shared" si="758"/>
        <v>63.14746188</v>
      </c>
      <c r="DG202" s="157">
        <f t="shared" si="758"/>
        <v>57.23857447</v>
      </c>
      <c r="DH202" s="157">
        <f t="shared" si="726"/>
        <v>57.23857447</v>
      </c>
      <c r="DI202" s="157">
        <f aca="true" t="shared" si="759" ref="DI202:DM202">AVERAGE(CF202:CH202)</f>
        <v>67.870807</v>
      </c>
      <c r="DJ202" s="157">
        <f t="shared" si="759"/>
        <v>73.20656006</v>
      </c>
      <c r="DK202" s="157">
        <f t="shared" si="759"/>
        <v>82.8531043</v>
      </c>
      <c r="DL202" s="157">
        <f t="shared" si="759"/>
        <v>76.97805154</v>
      </c>
      <c r="DM202" s="157">
        <f t="shared" si="759"/>
        <v>72.89646659</v>
      </c>
      <c r="DN202" s="195" t="s">
        <v>254</v>
      </c>
      <c r="DO202" s="160">
        <v>65.5</v>
      </c>
      <c r="DP202" s="160">
        <v>109</v>
      </c>
      <c r="DQ202" s="161">
        <v>0.6009174311926605</v>
      </c>
    </row>
    <row r="203" spans="1:121" ht="13.5" customHeight="1">
      <c r="A203" s="131">
        <v>1</v>
      </c>
      <c r="B203" s="193" t="s">
        <v>255</v>
      </c>
      <c r="C203" s="216">
        <v>4</v>
      </c>
      <c r="D203" s="216">
        <v>7</v>
      </c>
      <c r="E203" s="216">
        <v>1</v>
      </c>
      <c r="F203" s="216">
        <v>2</v>
      </c>
      <c r="G203" s="216">
        <v>3</v>
      </c>
      <c r="H203" s="216">
        <v>2</v>
      </c>
      <c r="I203" s="216">
        <v>7</v>
      </c>
      <c r="J203" s="216">
        <v>3</v>
      </c>
      <c r="K203" s="216">
        <v>6</v>
      </c>
      <c r="L203" s="216">
        <v>11</v>
      </c>
      <c r="M203" s="216">
        <v>21</v>
      </c>
      <c r="N203" s="216">
        <v>33</v>
      </c>
      <c r="O203" s="216">
        <v>36</v>
      </c>
      <c r="P203" s="216">
        <v>49</v>
      </c>
      <c r="Q203" s="216">
        <v>86</v>
      </c>
      <c r="R203" s="216">
        <v>137</v>
      </c>
      <c r="S203" s="217">
        <v>434</v>
      </c>
      <c r="T203" s="218">
        <v>242</v>
      </c>
      <c r="U203" s="218">
        <v>79</v>
      </c>
      <c r="V203" s="218">
        <v>110</v>
      </c>
      <c r="W203" s="218">
        <v>49</v>
      </c>
      <c r="X203" s="218">
        <v>61</v>
      </c>
      <c r="Y203" s="218">
        <v>126</v>
      </c>
      <c r="Z203" s="220">
        <v>215</v>
      </c>
      <c r="AA203" s="220">
        <v>275</v>
      </c>
      <c r="AB203" s="218">
        <v>255</v>
      </c>
      <c r="AC203" s="218">
        <v>420</v>
      </c>
      <c r="AD203" s="219">
        <v>230</v>
      </c>
      <c r="AE203" s="218">
        <v>226</v>
      </c>
      <c r="AF203" s="219">
        <v>279</v>
      </c>
      <c r="AG203" s="222">
        <v>299</v>
      </c>
      <c r="AH203" s="223">
        <v>416</v>
      </c>
      <c r="AI203" s="185">
        <v>463</v>
      </c>
      <c r="AJ203" s="185">
        <v>368</v>
      </c>
      <c r="AK203" s="185">
        <v>502</v>
      </c>
      <c r="AL203" s="185">
        <v>199</v>
      </c>
      <c r="AM203" s="185">
        <v>337</v>
      </c>
      <c r="AN203" s="185">
        <v>439</v>
      </c>
      <c r="AO203" s="185">
        <v>376</v>
      </c>
      <c r="AP203" s="225">
        <v>217</v>
      </c>
      <c r="AQ203" s="225">
        <v>308</v>
      </c>
      <c r="AR203" s="142">
        <v>294</v>
      </c>
      <c r="AS203" s="142">
        <v>365</v>
      </c>
      <c r="AT203" s="142">
        <v>500</v>
      </c>
      <c r="AU203" s="143">
        <v>1070</v>
      </c>
      <c r="AV203" s="144">
        <v>646</v>
      </c>
      <c r="AW203" s="143"/>
      <c r="AX203" s="130">
        <f t="shared" si="0"/>
        <v>10</v>
      </c>
      <c r="AY203" s="145">
        <f t="shared" si="11"/>
        <v>410.5</v>
      </c>
      <c r="AZ203" s="146">
        <f t="shared" si="12"/>
        <v>199</v>
      </c>
      <c r="BA203" s="147">
        <f t="shared" si="13"/>
        <v>1070</v>
      </c>
      <c r="BB203" s="148">
        <f t="shared" si="14"/>
        <v>45</v>
      </c>
      <c r="BC203" s="149">
        <f t="shared" si="15"/>
        <v>212.4888889</v>
      </c>
      <c r="BD203" s="150">
        <f t="shared" si="16"/>
        <v>1</v>
      </c>
      <c r="BE203" s="151">
        <f t="shared" si="17"/>
        <v>1070</v>
      </c>
      <c r="BF203" s="194" t="s">
        <v>255</v>
      </c>
      <c r="BG203" s="174">
        <v>73</v>
      </c>
      <c r="BH203" s="15">
        <v>52</v>
      </c>
      <c r="BI203" s="187">
        <f aca="true" t="shared" si="760" ref="BI203:CJ203">SUM(S203)/(S$303/1000)</f>
        <v>479.7965839</v>
      </c>
      <c r="BJ203" s="155">
        <f t="shared" si="760"/>
        <v>229.3838863</v>
      </c>
      <c r="BK203" s="155">
        <f t="shared" si="760"/>
        <v>76.25482625</v>
      </c>
      <c r="BL203" s="155">
        <f t="shared" si="760"/>
        <v>103.5537774</v>
      </c>
      <c r="BM203" s="155">
        <f t="shared" si="760"/>
        <v>43.36283186</v>
      </c>
      <c r="BN203" s="155">
        <f t="shared" si="760"/>
        <v>54.41570027</v>
      </c>
      <c r="BO203" s="155">
        <f t="shared" si="760"/>
        <v>124.137931</v>
      </c>
      <c r="BP203" s="155">
        <f t="shared" si="760"/>
        <v>203.0217186</v>
      </c>
      <c r="BQ203" s="155">
        <f t="shared" si="760"/>
        <v>258.9453861</v>
      </c>
      <c r="BR203" s="155">
        <f t="shared" si="760"/>
        <v>233.8376891</v>
      </c>
      <c r="BS203" s="155">
        <f t="shared" si="760"/>
        <v>400.1905669</v>
      </c>
      <c r="BT203" s="155">
        <f t="shared" si="760"/>
        <v>238.961039</v>
      </c>
      <c r="BU203" s="155">
        <f t="shared" si="760"/>
        <v>193.1623932</v>
      </c>
      <c r="BV203" s="155">
        <f t="shared" si="760"/>
        <v>218.7377499</v>
      </c>
      <c r="BW203" s="155">
        <f t="shared" si="760"/>
        <v>240.5470636</v>
      </c>
      <c r="BX203" s="155">
        <f t="shared" si="760"/>
        <v>322.3556761</v>
      </c>
      <c r="BY203" s="155">
        <f t="shared" si="760"/>
        <v>411.9217082</v>
      </c>
      <c r="BZ203" s="155">
        <f t="shared" si="760"/>
        <v>291.4851485</v>
      </c>
      <c r="CA203" s="155">
        <f t="shared" si="760"/>
        <v>411.6441164</v>
      </c>
      <c r="CB203" s="155">
        <f t="shared" si="760"/>
        <v>160.7431341</v>
      </c>
      <c r="CC203" s="155">
        <f t="shared" si="760"/>
        <v>248.2504604</v>
      </c>
      <c r="CD203" s="155">
        <f t="shared" si="760"/>
        <v>336.914812</v>
      </c>
      <c r="CE203" s="155">
        <f t="shared" si="760"/>
        <v>280.3250578</v>
      </c>
      <c r="CF203" s="155">
        <f t="shared" si="760"/>
        <v>161.7230586</v>
      </c>
      <c r="CG203" s="155">
        <f t="shared" si="760"/>
        <v>226.9712601</v>
      </c>
      <c r="CH203" s="155">
        <f t="shared" si="760"/>
        <v>219.9775533</v>
      </c>
      <c r="CI203" s="155">
        <f t="shared" si="760"/>
        <v>276.0446209</v>
      </c>
      <c r="CJ203" s="155">
        <f t="shared" si="760"/>
        <v>377.130789</v>
      </c>
      <c r="CK203" s="155">
        <f aca="true" t="shared" si="761" ref="CK203:CL203">SUM(AU203)/(AU$302/1000)</f>
        <v>710.46778</v>
      </c>
      <c r="CL203" s="155">
        <f t="shared" si="761"/>
        <v>511.8250604</v>
      </c>
      <c r="CM203" s="157">
        <f aca="true" t="shared" si="762" ref="CM203:DG203">AVERAGE(BJ203:BL203)</f>
        <v>136.3974966</v>
      </c>
      <c r="CN203" s="157">
        <f t="shared" si="762"/>
        <v>74.39047849</v>
      </c>
      <c r="CO203" s="157">
        <f t="shared" si="762"/>
        <v>67.11076983</v>
      </c>
      <c r="CP203" s="157">
        <f t="shared" si="762"/>
        <v>73.97215439</v>
      </c>
      <c r="CQ203" s="157">
        <f t="shared" si="762"/>
        <v>127.1917833</v>
      </c>
      <c r="CR203" s="157">
        <f t="shared" si="762"/>
        <v>195.3683452</v>
      </c>
      <c r="CS203" s="157">
        <f t="shared" si="762"/>
        <v>231.9349313</v>
      </c>
      <c r="CT203" s="157">
        <f t="shared" si="762"/>
        <v>297.6578807</v>
      </c>
      <c r="CU203" s="157">
        <f t="shared" si="762"/>
        <v>290.9964317</v>
      </c>
      <c r="CV203" s="157">
        <f t="shared" si="762"/>
        <v>277.4379997</v>
      </c>
      <c r="CW203" s="157">
        <f t="shared" si="762"/>
        <v>216.9537273</v>
      </c>
      <c r="CX203" s="157">
        <f t="shared" si="762"/>
        <v>217.4824022</v>
      </c>
      <c r="CY203" s="157">
        <f t="shared" si="762"/>
        <v>260.5468299</v>
      </c>
      <c r="CZ203" s="157">
        <f t="shared" si="762"/>
        <v>324.9414826</v>
      </c>
      <c r="DA203" s="157">
        <f t="shared" si="762"/>
        <v>341.9208443</v>
      </c>
      <c r="DB203" s="157">
        <f t="shared" si="762"/>
        <v>371.6836577</v>
      </c>
      <c r="DC203" s="157">
        <f t="shared" si="762"/>
        <v>287.9574663</v>
      </c>
      <c r="DD203" s="157">
        <f t="shared" si="762"/>
        <v>273.5459036</v>
      </c>
      <c r="DE203" s="157">
        <f t="shared" si="762"/>
        <v>248.6361355</v>
      </c>
      <c r="DF203" s="157">
        <f t="shared" si="762"/>
        <v>288.4967767</v>
      </c>
      <c r="DG203" s="157">
        <f t="shared" si="762"/>
        <v>259.6543094</v>
      </c>
      <c r="DH203" s="157">
        <f t="shared" si="726"/>
        <v>259.6543094</v>
      </c>
      <c r="DI203" s="157">
        <f aca="true" t="shared" si="763" ref="DI203:DM203">AVERAGE(CF203:CH203)</f>
        <v>202.890624</v>
      </c>
      <c r="DJ203" s="157">
        <f t="shared" si="763"/>
        <v>240.9978115</v>
      </c>
      <c r="DK203" s="157">
        <f t="shared" si="763"/>
        <v>291.0509877</v>
      </c>
      <c r="DL203" s="157">
        <f t="shared" si="763"/>
        <v>454.5477299</v>
      </c>
      <c r="DM203" s="157">
        <f t="shared" si="763"/>
        <v>533.1412098</v>
      </c>
      <c r="DN203" s="195" t="s">
        <v>255</v>
      </c>
      <c r="DO203" s="160">
        <v>162.5</v>
      </c>
      <c r="DP203" s="160">
        <v>374.5</v>
      </c>
      <c r="DQ203" s="189">
        <v>0.43391188251001334</v>
      </c>
    </row>
    <row r="204" spans="1:121" ht="13.5" customHeight="1">
      <c r="A204" s="131">
        <v>1</v>
      </c>
      <c r="B204" s="193" t="s">
        <v>256</v>
      </c>
      <c r="C204" s="216"/>
      <c r="D204" s="216">
        <v>2</v>
      </c>
      <c r="E204" s="216">
        <v>2</v>
      </c>
      <c r="F204" s="216">
        <v>5</v>
      </c>
      <c r="G204" s="216">
        <v>6</v>
      </c>
      <c r="H204" s="216">
        <v>8</v>
      </c>
      <c r="I204" s="216">
        <v>7</v>
      </c>
      <c r="J204" s="216">
        <v>4</v>
      </c>
      <c r="K204" s="216">
        <v>4</v>
      </c>
      <c r="L204" s="216">
        <v>4</v>
      </c>
      <c r="M204" s="216">
        <v>6</v>
      </c>
      <c r="N204" s="216">
        <v>8</v>
      </c>
      <c r="O204" s="216">
        <v>7</v>
      </c>
      <c r="P204" s="216">
        <v>20</v>
      </c>
      <c r="Q204" s="216">
        <v>11</v>
      </c>
      <c r="R204" s="216">
        <v>13</v>
      </c>
      <c r="S204" s="217">
        <v>125</v>
      </c>
      <c r="T204" s="218">
        <v>146</v>
      </c>
      <c r="U204" s="218">
        <v>170</v>
      </c>
      <c r="V204" s="218">
        <v>207</v>
      </c>
      <c r="W204" s="218">
        <v>198</v>
      </c>
      <c r="X204" s="218">
        <v>169</v>
      </c>
      <c r="Y204" s="218">
        <v>173</v>
      </c>
      <c r="Z204" s="220">
        <v>226</v>
      </c>
      <c r="AA204" s="220">
        <v>243</v>
      </c>
      <c r="AB204" s="218">
        <v>267</v>
      </c>
      <c r="AC204" s="218">
        <v>308</v>
      </c>
      <c r="AD204" s="219">
        <v>217</v>
      </c>
      <c r="AE204" s="218">
        <v>291</v>
      </c>
      <c r="AF204" s="219">
        <v>257</v>
      </c>
      <c r="AG204" s="222">
        <v>193</v>
      </c>
      <c r="AH204" s="223">
        <v>217</v>
      </c>
      <c r="AI204" s="185">
        <v>257</v>
      </c>
      <c r="AJ204" s="185">
        <v>321</v>
      </c>
      <c r="AK204" s="185">
        <v>299</v>
      </c>
      <c r="AL204" s="185">
        <v>252</v>
      </c>
      <c r="AM204" s="185">
        <v>263</v>
      </c>
      <c r="AN204" s="185">
        <v>268</v>
      </c>
      <c r="AO204" s="228">
        <v>343</v>
      </c>
      <c r="AP204" s="230">
        <v>436</v>
      </c>
      <c r="AQ204" s="230">
        <v>409</v>
      </c>
      <c r="AR204" s="142">
        <v>429</v>
      </c>
      <c r="AS204" s="142">
        <v>298</v>
      </c>
      <c r="AT204" s="142">
        <v>352</v>
      </c>
      <c r="AU204" s="143">
        <v>279</v>
      </c>
      <c r="AV204" s="144">
        <v>255</v>
      </c>
      <c r="AW204" s="143"/>
      <c r="AX204" s="130">
        <f t="shared" si="0"/>
        <v>10</v>
      </c>
      <c r="AY204" s="145">
        <f t="shared" si="11"/>
        <v>332.9</v>
      </c>
      <c r="AZ204" s="146">
        <f t="shared" si="12"/>
        <v>252</v>
      </c>
      <c r="BA204" s="147">
        <f t="shared" si="13"/>
        <v>436</v>
      </c>
      <c r="BB204" s="148">
        <f t="shared" si="14"/>
        <v>44</v>
      </c>
      <c r="BC204" s="149">
        <f t="shared" si="15"/>
        <v>175.4545455</v>
      </c>
      <c r="BD204" s="150">
        <f t="shared" si="16"/>
        <v>2</v>
      </c>
      <c r="BE204" s="151">
        <f t="shared" si="17"/>
        <v>436</v>
      </c>
      <c r="BF204" s="194" t="s">
        <v>256</v>
      </c>
      <c r="BG204" s="174">
        <v>78</v>
      </c>
      <c r="BH204" s="15">
        <v>73</v>
      </c>
      <c r="BI204" s="187">
        <f aca="true" t="shared" si="764" ref="BI204:CJ204">SUM(S204)/(S$303/1000)</f>
        <v>138.1902604</v>
      </c>
      <c r="BJ204" s="155">
        <f t="shared" si="764"/>
        <v>138.3886256</v>
      </c>
      <c r="BK204" s="155">
        <f t="shared" si="764"/>
        <v>164.0926641</v>
      </c>
      <c r="BL204" s="155">
        <f t="shared" si="764"/>
        <v>194.869381</v>
      </c>
      <c r="BM204" s="155">
        <f t="shared" si="764"/>
        <v>175.2212389</v>
      </c>
      <c r="BN204" s="155">
        <f t="shared" si="764"/>
        <v>150.7582516</v>
      </c>
      <c r="BO204" s="155">
        <f t="shared" si="764"/>
        <v>170.4433498</v>
      </c>
      <c r="BP204" s="155">
        <f t="shared" si="764"/>
        <v>213.4088763</v>
      </c>
      <c r="BQ204" s="155">
        <f t="shared" si="764"/>
        <v>228.8135593</v>
      </c>
      <c r="BR204" s="155">
        <f t="shared" si="764"/>
        <v>244.8418157</v>
      </c>
      <c r="BS204" s="155">
        <f t="shared" si="764"/>
        <v>293.4730824</v>
      </c>
      <c r="BT204" s="155">
        <f t="shared" si="764"/>
        <v>225.4545455</v>
      </c>
      <c r="BU204" s="155">
        <f t="shared" si="764"/>
        <v>248.7179487</v>
      </c>
      <c r="BV204" s="155">
        <f t="shared" si="764"/>
        <v>201.4896119</v>
      </c>
      <c r="BW204" s="155">
        <f t="shared" si="764"/>
        <v>155.2695093</v>
      </c>
      <c r="BX204" s="155">
        <f t="shared" si="764"/>
        <v>168.1518791</v>
      </c>
      <c r="BY204" s="155">
        <f t="shared" si="764"/>
        <v>228.6476868</v>
      </c>
      <c r="BZ204" s="155">
        <f t="shared" si="764"/>
        <v>254.2574257</v>
      </c>
      <c r="CA204" s="155">
        <f t="shared" si="764"/>
        <v>245.1824518</v>
      </c>
      <c r="CB204" s="155">
        <f t="shared" si="764"/>
        <v>203.5541195</v>
      </c>
      <c r="CC204" s="155">
        <f t="shared" si="764"/>
        <v>193.7384899</v>
      </c>
      <c r="CD204" s="155">
        <f t="shared" si="764"/>
        <v>205.6792018</v>
      </c>
      <c r="CE204" s="155">
        <f t="shared" si="764"/>
        <v>255.7220607</v>
      </c>
      <c r="CF204" s="155">
        <f t="shared" si="764"/>
        <v>324.9366523</v>
      </c>
      <c r="CG204" s="155">
        <f t="shared" si="764"/>
        <v>301.4001474</v>
      </c>
      <c r="CH204" s="155">
        <f t="shared" si="764"/>
        <v>320.9876543</v>
      </c>
      <c r="CI204" s="155">
        <f t="shared" si="764"/>
        <v>225.3734165</v>
      </c>
      <c r="CJ204" s="155">
        <f t="shared" si="764"/>
        <v>265.5000754</v>
      </c>
      <c r="CK204" s="155">
        <f aca="true" t="shared" si="765" ref="CK204:CL204">SUM(AU204)/(AU$302/1000)</f>
        <v>185.2528137</v>
      </c>
      <c r="CL204" s="155">
        <f t="shared" si="765"/>
        <v>202.0362081</v>
      </c>
      <c r="CM204" s="157">
        <f aca="true" t="shared" si="766" ref="CM204:DG204">AVERAGE(BJ204:BL204)</f>
        <v>165.7835569</v>
      </c>
      <c r="CN204" s="157">
        <f t="shared" si="766"/>
        <v>178.0610947</v>
      </c>
      <c r="CO204" s="157">
        <f t="shared" si="766"/>
        <v>173.6162905</v>
      </c>
      <c r="CP204" s="157">
        <f t="shared" si="766"/>
        <v>165.4742801</v>
      </c>
      <c r="CQ204" s="157">
        <f t="shared" si="766"/>
        <v>178.2034925</v>
      </c>
      <c r="CR204" s="157">
        <f t="shared" si="766"/>
        <v>204.2219285</v>
      </c>
      <c r="CS204" s="157">
        <f t="shared" si="766"/>
        <v>229.0214171</v>
      </c>
      <c r="CT204" s="157">
        <f t="shared" si="766"/>
        <v>255.7094858</v>
      </c>
      <c r="CU204" s="157">
        <f t="shared" si="766"/>
        <v>254.5898145</v>
      </c>
      <c r="CV204" s="157">
        <f t="shared" si="766"/>
        <v>255.8818589</v>
      </c>
      <c r="CW204" s="157">
        <f t="shared" si="766"/>
        <v>225.220702</v>
      </c>
      <c r="CX204" s="157">
        <f t="shared" si="766"/>
        <v>201.82569</v>
      </c>
      <c r="CY204" s="157">
        <f t="shared" si="766"/>
        <v>174.9703334</v>
      </c>
      <c r="CZ204" s="157">
        <f t="shared" si="766"/>
        <v>184.0230251</v>
      </c>
      <c r="DA204" s="157">
        <f t="shared" si="766"/>
        <v>217.0189972</v>
      </c>
      <c r="DB204" s="157">
        <f t="shared" si="766"/>
        <v>242.6958548</v>
      </c>
      <c r="DC204" s="157">
        <f t="shared" si="766"/>
        <v>234.3313324</v>
      </c>
      <c r="DD204" s="157">
        <f t="shared" si="766"/>
        <v>214.1583537</v>
      </c>
      <c r="DE204" s="157">
        <f t="shared" si="766"/>
        <v>200.9906038</v>
      </c>
      <c r="DF204" s="157">
        <f t="shared" si="766"/>
        <v>218.3799175</v>
      </c>
      <c r="DG204" s="157">
        <f t="shared" si="766"/>
        <v>262.1126383</v>
      </c>
      <c r="DH204" s="157">
        <f t="shared" si="726"/>
        <v>262.1126383</v>
      </c>
      <c r="DI204" s="157">
        <f aca="true" t="shared" si="767" ref="DI204:DM204">AVERAGE(CF204:CH204)</f>
        <v>315.774818</v>
      </c>
      <c r="DJ204" s="157">
        <f t="shared" si="767"/>
        <v>282.5870727</v>
      </c>
      <c r="DK204" s="157">
        <f t="shared" si="767"/>
        <v>270.6203821</v>
      </c>
      <c r="DL204" s="157">
        <f t="shared" si="767"/>
        <v>225.3754352</v>
      </c>
      <c r="DM204" s="157">
        <f t="shared" si="767"/>
        <v>217.5963657</v>
      </c>
      <c r="DN204" s="195" t="s">
        <v>256</v>
      </c>
      <c r="DO204" s="160">
        <v>169.16666666666666</v>
      </c>
      <c r="DP204" s="160">
        <v>256.5</v>
      </c>
      <c r="DQ204" s="161">
        <v>0.659519168291098</v>
      </c>
    </row>
    <row r="205" spans="1:121" ht="13.5" customHeight="1">
      <c r="A205" s="131">
        <v>1</v>
      </c>
      <c r="B205" s="193" t="s">
        <v>257</v>
      </c>
      <c r="C205" s="216">
        <v>5</v>
      </c>
      <c r="D205" s="216">
        <v>2</v>
      </c>
      <c r="E205" s="216">
        <v>1</v>
      </c>
      <c r="F205" s="216"/>
      <c r="G205" s="216"/>
      <c r="H205" s="216">
        <v>5</v>
      </c>
      <c r="I205" s="216">
        <v>1</v>
      </c>
      <c r="J205" s="216">
        <v>4</v>
      </c>
      <c r="K205" s="216">
        <v>4</v>
      </c>
      <c r="L205" s="216">
        <v>3</v>
      </c>
      <c r="M205" s="216">
        <v>2</v>
      </c>
      <c r="N205" s="216">
        <v>4</v>
      </c>
      <c r="O205" s="216">
        <v>2</v>
      </c>
      <c r="P205" s="216">
        <v>2</v>
      </c>
      <c r="Q205" s="216">
        <v>6</v>
      </c>
      <c r="R205" s="216">
        <v>5</v>
      </c>
      <c r="S205" s="217">
        <v>6</v>
      </c>
      <c r="T205" s="218">
        <v>11</v>
      </c>
      <c r="U205" s="218">
        <v>6</v>
      </c>
      <c r="V205" s="218">
        <v>7</v>
      </c>
      <c r="W205" s="218">
        <v>7</v>
      </c>
      <c r="X205" s="218">
        <v>7</v>
      </c>
      <c r="Y205" s="218">
        <v>4</v>
      </c>
      <c r="Z205" s="220">
        <v>16</v>
      </c>
      <c r="AA205" s="220">
        <v>9</v>
      </c>
      <c r="AB205" s="218">
        <v>4</v>
      </c>
      <c r="AC205" s="218">
        <v>8</v>
      </c>
      <c r="AD205" s="219"/>
      <c r="AE205" s="218">
        <v>6</v>
      </c>
      <c r="AF205" s="219">
        <v>16</v>
      </c>
      <c r="AG205" s="222">
        <v>4</v>
      </c>
      <c r="AH205" s="223">
        <v>6</v>
      </c>
      <c r="AI205" s="185">
        <v>4</v>
      </c>
      <c r="AJ205" s="185">
        <v>14</v>
      </c>
      <c r="AK205" s="185">
        <v>3</v>
      </c>
      <c r="AL205" s="185">
        <v>1</v>
      </c>
      <c r="AM205" s="185">
        <v>3</v>
      </c>
      <c r="AN205" s="185">
        <v>9</v>
      </c>
      <c r="AO205" s="228">
        <v>11</v>
      </c>
      <c r="AP205" s="230">
        <v>5</v>
      </c>
      <c r="AQ205" s="206">
        <v>3</v>
      </c>
      <c r="AR205" s="142">
        <v>4</v>
      </c>
      <c r="AS205" s="142">
        <v>6</v>
      </c>
      <c r="AT205" s="142">
        <v>2</v>
      </c>
      <c r="AU205" s="143">
        <v>3</v>
      </c>
      <c r="AV205" s="144">
        <v>2</v>
      </c>
      <c r="AW205" s="143"/>
      <c r="AX205" s="130">
        <f t="shared" si="0"/>
        <v>10</v>
      </c>
      <c r="AY205" s="145">
        <f t="shared" si="11"/>
        <v>4.7</v>
      </c>
      <c r="AZ205" s="146">
        <f t="shared" si="12"/>
        <v>1</v>
      </c>
      <c r="BA205" s="147">
        <f t="shared" si="13"/>
        <v>11</v>
      </c>
      <c r="BB205" s="148">
        <f t="shared" si="14"/>
        <v>42</v>
      </c>
      <c r="BC205" s="149">
        <f t="shared" si="15"/>
        <v>5.5</v>
      </c>
      <c r="BD205" s="150">
        <f t="shared" si="16"/>
        <v>1</v>
      </c>
      <c r="BE205" s="151">
        <f t="shared" si="17"/>
        <v>16</v>
      </c>
      <c r="BF205" s="194" t="s">
        <v>257</v>
      </c>
      <c r="BG205" s="174">
        <v>150</v>
      </c>
      <c r="BH205" s="15">
        <v>159</v>
      </c>
      <c r="BI205" s="187">
        <f aca="true" t="shared" si="768" ref="BI205:CJ205">SUM(S205)/(S$303/1000)</f>
        <v>6.633132497</v>
      </c>
      <c r="BJ205" s="155">
        <f t="shared" si="768"/>
        <v>10.42654028</v>
      </c>
      <c r="BK205" s="155">
        <f t="shared" si="768"/>
        <v>5.791505792</v>
      </c>
      <c r="BL205" s="155">
        <f t="shared" si="768"/>
        <v>6.589785832</v>
      </c>
      <c r="BM205" s="155">
        <f t="shared" si="768"/>
        <v>6.194690265</v>
      </c>
      <c r="BN205" s="155">
        <f t="shared" si="768"/>
        <v>6.244424621</v>
      </c>
      <c r="BO205" s="155">
        <f t="shared" si="768"/>
        <v>3.9408867</v>
      </c>
      <c r="BP205" s="155">
        <f t="shared" si="768"/>
        <v>15.10859301</v>
      </c>
      <c r="BQ205" s="155">
        <f t="shared" si="768"/>
        <v>8.474576271</v>
      </c>
      <c r="BR205" s="155">
        <f t="shared" si="768"/>
        <v>3.668042182</v>
      </c>
      <c r="BS205" s="155">
        <f t="shared" si="768"/>
        <v>7.622677465</v>
      </c>
      <c r="BT205" s="155">
        <f t="shared" si="768"/>
        <v>0</v>
      </c>
      <c r="BU205" s="155">
        <f t="shared" si="768"/>
        <v>5.128205128</v>
      </c>
      <c r="BV205" s="155">
        <f t="shared" si="768"/>
        <v>12.54410035</v>
      </c>
      <c r="BW205" s="155">
        <f t="shared" si="768"/>
        <v>3.218020917</v>
      </c>
      <c r="BX205" s="155">
        <f t="shared" si="768"/>
        <v>4.649360713</v>
      </c>
      <c r="BY205" s="155">
        <f t="shared" si="768"/>
        <v>3.558718861</v>
      </c>
      <c r="BZ205" s="155">
        <f t="shared" si="768"/>
        <v>11.08910891</v>
      </c>
      <c r="CA205" s="155">
        <f t="shared" si="768"/>
        <v>2.4600246</v>
      </c>
      <c r="CB205" s="155">
        <f t="shared" si="768"/>
        <v>0.8077544426</v>
      </c>
      <c r="CC205" s="155">
        <f t="shared" si="768"/>
        <v>2.209944751</v>
      </c>
      <c r="CD205" s="155">
        <f t="shared" si="768"/>
        <v>6.907137375</v>
      </c>
      <c r="CE205" s="155">
        <f t="shared" si="768"/>
        <v>8.200999031</v>
      </c>
      <c r="CF205" s="155">
        <f t="shared" si="768"/>
        <v>3.726337755</v>
      </c>
      <c r="CG205" s="155">
        <f t="shared" si="768"/>
        <v>2.210759027</v>
      </c>
      <c r="CH205" s="155">
        <f t="shared" si="768"/>
        <v>2.992891882</v>
      </c>
      <c r="CI205" s="155">
        <f t="shared" si="768"/>
        <v>4.537719796</v>
      </c>
      <c r="CJ205" s="155">
        <f t="shared" si="768"/>
        <v>1.508523156</v>
      </c>
      <c r="CK205" s="155">
        <f aca="true" t="shared" si="769" ref="CK205:CL205">SUM(AU205)/(AU$302/1000)</f>
        <v>1.991965738</v>
      </c>
      <c r="CL205" s="155">
        <f t="shared" si="769"/>
        <v>1.58459771</v>
      </c>
      <c r="CM205" s="157">
        <f aca="true" t="shared" si="770" ref="CM205:DG205">AVERAGE(BJ205:BL205)</f>
        <v>7.602610636</v>
      </c>
      <c r="CN205" s="157">
        <f t="shared" si="770"/>
        <v>6.191993963</v>
      </c>
      <c r="CO205" s="157">
        <f t="shared" si="770"/>
        <v>6.342966906</v>
      </c>
      <c r="CP205" s="157">
        <f t="shared" si="770"/>
        <v>5.460000529</v>
      </c>
      <c r="CQ205" s="157">
        <f t="shared" si="770"/>
        <v>8.431301444</v>
      </c>
      <c r="CR205" s="157">
        <f t="shared" si="770"/>
        <v>9.174685328</v>
      </c>
      <c r="CS205" s="157">
        <f t="shared" si="770"/>
        <v>9.083737155</v>
      </c>
      <c r="CT205" s="157">
        <f t="shared" si="770"/>
        <v>6.588431973</v>
      </c>
      <c r="CU205" s="157">
        <f t="shared" si="770"/>
        <v>3.763573216</v>
      </c>
      <c r="CV205" s="157">
        <f t="shared" si="770"/>
        <v>4.250294198</v>
      </c>
      <c r="CW205" s="157">
        <f t="shared" si="770"/>
        <v>5.890768494</v>
      </c>
      <c r="CX205" s="157">
        <f t="shared" si="770"/>
        <v>6.963442133</v>
      </c>
      <c r="CY205" s="157">
        <f t="shared" si="770"/>
        <v>6.803827328</v>
      </c>
      <c r="CZ205" s="157">
        <f t="shared" si="770"/>
        <v>3.808700164</v>
      </c>
      <c r="DA205" s="157">
        <f t="shared" si="770"/>
        <v>6.432396162</v>
      </c>
      <c r="DB205" s="157">
        <f t="shared" si="770"/>
        <v>5.702617457</v>
      </c>
      <c r="DC205" s="157">
        <f t="shared" si="770"/>
        <v>4.785629318</v>
      </c>
      <c r="DD205" s="157">
        <f t="shared" si="770"/>
        <v>1.825907931</v>
      </c>
      <c r="DE205" s="157">
        <f t="shared" si="770"/>
        <v>3.308278856</v>
      </c>
      <c r="DF205" s="157">
        <f t="shared" si="770"/>
        <v>5.772693719</v>
      </c>
      <c r="DG205" s="157">
        <f t="shared" si="770"/>
        <v>6.278158054</v>
      </c>
      <c r="DH205" s="157">
        <f t="shared" si="726"/>
        <v>6.278158054</v>
      </c>
      <c r="DI205" s="157">
        <f aca="true" t="shared" si="771" ref="DI205:DM205">AVERAGE(CF205:CH205)</f>
        <v>2.976662888</v>
      </c>
      <c r="DJ205" s="157">
        <f t="shared" si="771"/>
        <v>3.247123568</v>
      </c>
      <c r="DK205" s="157">
        <f t="shared" si="771"/>
        <v>3.013044944</v>
      </c>
      <c r="DL205" s="157">
        <f t="shared" si="771"/>
        <v>2.679402897</v>
      </c>
      <c r="DM205" s="157">
        <f t="shared" si="771"/>
        <v>1.695028868</v>
      </c>
      <c r="DN205" s="195" t="s">
        <v>257</v>
      </c>
      <c r="DO205" s="160">
        <v>7.333333333333333</v>
      </c>
      <c r="DP205" s="160">
        <v>5.333333333333333</v>
      </c>
      <c r="DQ205" s="161">
        <v>1.375</v>
      </c>
    </row>
    <row r="206" spans="1:121" ht="13.5" customHeight="1">
      <c r="A206" s="131">
        <v>1</v>
      </c>
      <c r="B206" s="193" t="s">
        <v>258</v>
      </c>
      <c r="C206" s="261"/>
      <c r="D206" s="261"/>
      <c r="E206" s="261"/>
      <c r="F206" s="261"/>
      <c r="G206" s="261"/>
      <c r="H206" s="261"/>
      <c r="I206" s="261"/>
      <c r="J206" s="261"/>
      <c r="K206" s="261"/>
      <c r="L206" s="261"/>
      <c r="M206" s="261"/>
      <c r="N206" s="261"/>
      <c r="O206" s="261"/>
      <c r="P206" s="261"/>
      <c r="Q206" s="261"/>
      <c r="R206" s="261"/>
      <c r="S206" s="217"/>
      <c r="T206" s="218"/>
      <c r="U206" s="218"/>
      <c r="V206" s="218"/>
      <c r="W206" s="218"/>
      <c r="X206" s="218"/>
      <c r="Y206" s="218"/>
      <c r="Z206" s="220"/>
      <c r="AA206" s="220"/>
      <c r="AB206" s="218"/>
      <c r="AC206" s="218"/>
      <c r="AD206" s="219"/>
      <c r="AE206" s="218"/>
      <c r="AF206" s="219">
        <v>1</v>
      </c>
      <c r="AG206" s="225">
        <v>0</v>
      </c>
      <c r="AH206" s="225">
        <v>0</v>
      </c>
      <c r="AI206" s="225">
        <v>0</v>
      </c>
      <c r="AJ206" s="225">
        <v>0</v>
      </c>
      <c r="AK206" s="225">
        <v>0</v>
      </c>
      <c r="AL206" s="225">
        <v>0</v>
      </c>
      <c r="AM206" s="225">
        <v>0</v>
      </c>
      <c r="AN206" s="225">
        <v>0</v>
      </c>
      <c r="AO206" s="225">
        <v>0</v>
      </c>
      <c r="AP206" s="225">
        <v>0</v>
      </c>
      <c r="AQ206" s="225">
        <v>0</v>
      </c>
      <c r="AR206" s="142"/>
      <c r="AS206" s="142"/>
      <c r="AT206" s="142"/>
      <c r="AU206" s="143">
        <v>0</v>
      </c>
      <c r="AV206" s="144">
        <v>1</v>
      </c>
      <c r="AW206" s="143"/>
      <c r="AX206" s="130">
        <f t="shared" si="0"/>
        <v>0</v>
      </c>
      <c r="AY206" s="145">
        <f t="shared" si="11"/>
        <v>0</v>
      </c>
      <c r="AZ206" s="146">
        <f t="shared" si="12"/>
        <v>0</v>
      </c>
      <c r="BA206" s="147">
        <f t="shared" si="13"/>
        <v>0</v>
      </c>
      <c r="BB206" s="148">
        <f t="shared" si="14"/>
        <v>1</v>
      </c>
      <c r="BC206" s="149">
        <f t="shared" si="15"/>
        <v>0.07692307692</v>
      </c>
      <c r="BD206" s="150">
        <f t="shared" si="16"/>
        <v>0</v>
      </c>
      <c r="BE206" s="151">
        <f t="shared" si="17"/>
        <v>1</v>
      </c>
      <c r="BF206" s="194" t="s">
        <v>258</v>
      </c>
      <c r="BG206" s="174">
        <v>250</v>
      </c>
      <c r="BH206" s="15">
        <v>251</v>
      </c>
      <c r="BI206" s="187">
        <f aca="true" t="shared" si="772" ref="BI206:CJ206">SUM(S206)/(S$303/1000)</f>
        <v>0</v>
      </c>
      <c r="BJ206" s="155">
        <f t="shared" si="772"/>
        <v>0</v>
      </c>
      <c r="BK206" s="155">
        <f t="shared" si="772"/>
        <v>0</v>
      </c>
      <c r="BL206" s="155">
        <f t="shared" si="772"/>
        <v>0</v>
      </c>
      <c r="BM206" s="155">
        <f t="shared" si="772"/>
        <v>0</v>
      </c>
      <c r="BN206" s="155">
        <f t="shared" si="772"/>
        <v>0</v>
      </c>
      <c r="BO206" s="155">
        <f t="shared" si="772"/>
        <v>0</v>
      </c>
      <c r="BP206" s="155">
        <f t="shared" si="772"/>
        <v>0</v>
      </c>
      <c r="BQ206" s="155">
        <f t="shared" si="772"/>
        <v>0</v>
      </c>
      <c r="BR206" s="155">
        <f t="shared" si="772"/>
        <v>0</v>
      </c>
      <c r="BS206" s="155">
        <f t="shared" si="772"/>
        <v>0</v>
      </c>
      <c r="BT206" s="155">
        <f t="shared" si="772"/>
        <v>0</v>
      </c>
      <c r="BU206" s="155">
        <f t="shared" si="772"/>
        <v>0</v>
      </c>
      <c r="BV206" s="155">
        <f t="shared" si="772"/>
        <v>0.7840062721</v>
      </c>
      <c r="BW206" s="155">
        <f t="shared" si="772"/>
        <v>0</v>
      </c>
      <c r="BX206" s="155">
        <f t="shared" si="772"/>
        <v>0</v>
      </c>
      <c r="BY206" s="155">
        <f t="shared" si="772"/>
        <v>0</v>
      </c>
      <c r="BZ206" s="155">
        <f t="shared" si="772"/>
        <v>0</v>
      </c>
      <c r="CA206" s="155">
        <f t="shared" si="772"/>
        <v>0</v>
      </c>
      <c r="CB206" s="155">
        <f t="shared" si="772"/>
        <v>0</v>
      </c>
      <c r="CC206" s="155">
        <f t="shared" si="772"/>
        <v>0</v>
      </c>
      <c r="CD206" s="155">
        <f t="shared" si="772"/>
        <v>0</v>
      </c>
      <c r="CE206" s="155">
        <f t="shared" si="772"/>
        <v>0</v>
      </c>
      <c r="CF206" s="155">
        <f t="shared" si="772"/>
        <v>0</v>
      </c>
      <c r="CG206" s="155">
        <f t="shared" si="772"/>
        <v>0</v>
      </c>
      <c r="CH206" s="155">
        <f t="shared" si="772"/>
        <v>0</v>
      </c>
      <c r="CI206" s="155">
        <f t="shared" si="772"/>
        <v>0</v>
      </c>
      <c r="CJ206" s="155">
        <f t="shared" si="772"/>
        <v>0</v>
      </c>
      <c r="CK206" s="155">
        <f aca="true" t="shared" si="773" ref="CK206:CL206">SUM(AU206)/(AU$302/1000)</f>
        <v>0</v>
      </c>
      <c r="CL206" s="155">
        <f t="shared" si="773"/>
        <v>0.7922988551</v>
      </c>
      <c r="CM206" s="157">
        <f aca="true" t="shared" si="774" ref="CM206:DG206">AVERAGE(BJ206:BL206)</f>
        <v>0</v>
      </c>
      <c r="CN206" s="157">
        <f t="shared" si="774"/>
        <v>0</v>
      </c>
      <c r="CO206" s="157">
        <f t="shared" si="774"/>
        <v>0</v>
      </c>
      <c r="CP206" s="157">
        <f t="shared" si="774"/>
        <v>0</v>
      </c>
      <c r="CQ206" s="157">
        <f t="shared" si="774"/>
        <v>0</v>
      </c>
      <c r="CR206" s="157">
        <f t="shared" si="774"/>
        <v>0</v>
      </c>
      <c r="CS206" s="157">
        <f t="shared" si="774"/>
        <v>0</v>
      </c>
      <c r="CT206" s="157">
        <f t="shared" si="774"/>
        <v>0</v>
      </c>
      <c r="CU206" s="157">
        <f t="shared" si="774"/>
        <v>0</v>
      </c>
      <c r="CV206" s="157">
        <f t="shared" si="774"/>
        <v>0</v>
      </c>
      <c r="CW206" s="157">
        <f t="shared" si="774"/>
        <v>0.261335424</v>
      </c>
      <c r="CX206" s="157">
        <f t="shared" si="774"/>
        <v>0.261335424</v>
      </c>
      <c r="CY206" s="157">
        <f t="shared" si="774"/>
        <v>0.261335424</v>
      </c>
      <c r="CZ206" s="157">
        <f t="shared" si="774"/>
        <v>0</v>
      </c>
      <c r="DA206" s="157">
        <f t="shared" si="774"/>
        <v>0</v>
      </c>
      <c r="DB206" s="157">
        <f t="shared" si="774"/>
        <v>0</v>
      </c>
      <c r="DC206" s="157">
        <f t="shared" si="774"/>
        <v>0</v>
      </c>
      <c r="DD206" s="157">
        <f t="shared" si="774"/>
        <v>0</v>
      </c>
      <c r="DE206" s="157">
        <f t="shared" si="774"/>
        <v>0</v>
      </c>
      <c r="DF206" s="157">
        <f t="shared" si="774"/>
        <v>0</v>
      </c>
      <c r="DG206" s="157">
        <f t="shared" si="774"/>
        <v>0</v>
      </c>
      <c r="DH206" s="157">
        <f t="shared" si="726"/>
        <v>0</v>
      </c>
      <c r="DI206" s="157">
        <f aca="true" t="shared" si="775" ref="DI206:DM206">AVERAGE(CF206:CH206)</f>
        <v>0</v>
      </c>
      <c r="DJ206" s="157">
        <f t="shared" si="775"/>
        <v>0</v>
      </c>
      <c r="DK206" s="157">
        <f t="shared" si="775"/>
        <v>0</v>
      </c>
      <c r="DL206" s="157">
        <f t="shared" si="775"/>
        <v>0</v>
      </c>
      <c r="DM206" s="157">
        <f t="shared" si="775"/>
        <v>0.2640996184</v>
      </c>
      <c r="DN206" s="195" t="s">
        <v>258</v>
      </c>
      <c r="DO206" s="23"/>
      <c r="DP206" s="23"/>
      <c r="DQ206" s="24"/>
    </row>
    <row r="207" spans="1:121" ht="13.5" customHeight="1">
      <c r="A207" s="131">
        <v>1</v>
      </c>
      <c r="B207" s="193" t="s">
        <v>259</v>
      </c>
      <c r="C207" s="216">
        <v>6</v>
      </c>
      <c r="D207" s="216">
        <v>9</v>
      </c>
      <c r="E207" s="216">
        <v>7</v>
      </c>
      <c r="F207" s="216">
        <v>25</v>
      </c>
      <c r="G207" s="216">
        <v>22</v>
      </c>
      <c r="H207" s="216">
        <v>21</v>
      </c>
      <c r="I207" s="216">
        <v>42</v>
      </c>
      <c r="J207" s="216">
        <v>63</v>
      </c>
      <c r="K207" s="216">
        <v>14</v>
      </c>
      <c r="L207" s="216">
        <v>36</v>
      </c>
      <c r="M207" s="216">
        <v>21</v>
      </c>
      <c r="N207" s="216">
        <v>39</v>
      </c>
      <c r="O207" s="216">
        <v>62</v>
      </c>
      <c r="P207" s="216">
        <v>48</v>
      </c>
      <c r="Q207" s="216">
        <v>63</v>
      </c>
      <c r="R207" s="216">
        <v>45</v>
      </c>
      <c r="S207" s="217">
        <v>380</v>
      </c>
      <c r="T207" s="218">
        <v>437</v>
      </c>
      <c r="U207" s="218">
        <v>519</v>
      </c>
      <c r="V207" s="218">
        <v>564</v>
      </c>
      <c r="W207" s="218">
        <v>319</v>
      </c>
      <c r="X207" s="218">
        <v>495</v>
      </c>
      <c r="Y207" s="218">
        <v>558</v>
      </c>
      <c r="Z207" s="220">
        <v>793</v>
      </c>
      <c r="AA207" s="220">
        <v>651</v>
      </c>
      <c r="AB207" s="218">
        <v>658</v>
      </c>
      <c r="AC207" s="218">
        <v>672</v>
      </c>
      <c r="AD207" s="219">
        <v>441</v>
      </c>
      <c r="AE207" s="218">
        <v>534</v>
      </c>
      <c r="AF207" s="219">
        <v>492</v>
      </c>
      <c r="AG207" s="222">
        <v>488</v>
      </c>
      <c r="AH207" s="223">
        <v>457</v>
      </c>
      <c r="AI207" s="185">
        <v>445</v>
      </c>
      <c r="AJ207" s="185">
        <v>576</v>
      </c>
      <c r="AK207" s="185">
        <v>613</v>
      </c>
      <c r="AL207" s="185">
        <v>501</v>
      </c>
      <c r="AM207" s="185">
        <v>684</v>
      </c>
      <c r="AN207" s="185">
        <v>473</v>
      </c>
      <c r="AO207" s="228">
        <v>631</v>
      </c>
      <c r="AP207" s="230">
        <v>640</v>
      </c>
      <c r="AQ207" s="230">
        <v>744</v>
      </c>
      <c r="AR207" s="142">
        <v>637</v>
      </c>
      <c r="AS207" s="142">
        <v>499</v>
      </c>
      <c r="AT207" s="142">
        <v>505</v>
      </c>
      <c r="AU207" s="143">
        <v>610</v>
      </c>
      <c r="AV207" s="144">
        <v>594</v>
      </c>
      <c r="AW207" s="143"/>
      <c r="AX207" s="130">
        <f t="shared" si="0"/>
        <v>10</v>
      </c>
      <c r="AY207" s="145">
        <f t="shared" si="11"/>
        <v>592.4</v>
      </c>
      <c r="AZ207" s="146">
        <f t="shared" si="12"/>
        <v>473</v>
      </c>
      <c r="BA207" s="147">
        <f t="shared" si="13"/>
        <v>744</v>
      </c>
      <c r="BB207" s="148">
        <f t="shared" si="14"/>
        <v>45</v>
      </c>
      <c r="BC207" s="149">
        <f t="shared" si="15"/>
        <v>367.5333333</v>
      </c>
      <c r="BD207" s="150">
        <f t="shared" si="16"/>
        <v>6</v>
      </c>
      <c r="BE207" s="151">
        <f t="shared" si="17"/>
        <v>793</v>
      </c>
      <c r="BF207" s="194" t="s">
        <v>259</v>
      </c>
      <c r="BG207" s="174">
        <v>48</v>
      </c>
      <c r="BH207" s="15">
        <v>57</v>
      </c>
      <c r="BI207" s="187">
        <f aca="true" t="shared" si="776" ref="BI207:CJ207">SUM(S207)/(S$303/1000)</f>
        <v>420.0983915</v>
      </c>
      <c r="BJ207" s="155">
        <f t="shared" si="776"/>
        <v>414.2180095</v>
      </c>
      <c r="BK207" s="155">
        <f t="shared" si="776"/>
        <v>500.965251</v>
      </c>
      <c r="BL207" s="155">
        <f t="shared" si="776"/>
        <v>530.9484585</v>
      </c>
      <c r="BM207" s="155">
        <f t="shared" si="776"/>
        <v>282.300885</v>
      </c>
      <c r="BN207" s="155">
        <f t="shared" si="776"/>
        <v>441.5700268</v>
      </c>
      <c r="BO207" s="155">
        <f t="shared" si="776"/>
        <v>549.7536946</v>
      </c>
      <c r="BP207" s="155">
        <f t="shared" si="776"/>
        <v>748.8196412</v>
      </c>
      <c r="BQ207" s="155">
        <f t="shared" si="776"/>
        <v>612.9943503</v>
      </c>
      <c r="BR207" s="155">
        <f t="shared" si="776"/>
        <v>603.392939</v>
      </c>
      <c r="BS207" s="155">
        <f t="shared" si="776"/>
        <v>640.3049071</v>
      </c>
      <c r="BT207" s="155">
        <f t="shared" si="776"/>
        <v>458.1818182</v>
      </c>
      <c r="BU207" s="155">
        <f t="shared" si="776"/>
        <v>456.4102564</v>
      </c>
      <c r="BV207" s="155">
        <f t="shared" si="776"/>
        <v>385.7310858</v>
      </c>
      <c r="BW207" s="155">
        <f t="shared" si="776"/>
        <v>392.5985519</v>
      </c>
      <c r="BX207" s="155">
        <f t="shared" si="776"/>
        <v>354.1263076</v>
      </c>
      <c r="BY207" s="155">
        <f t="shared" si="776"/>
        <v>395.9074733</v>
      </c>
      <c r="BZ207" s="155">
        <f t="shared" si="776"/>
        <v>456.2376238</v>
      </c>
      <c r="CA207" s="155">
        <f t="shared" si="776"/>
        <v>502.6650267</v>
      </c>
      <c r="CB207" s="155">
        <f t="shared" si="776"/>
        <v>404.6849758</v>
      </c>
      <c r="CC207" s="155">
        <f t="shared" si="776"/>
        <v>503.8674033</v>
      </c>
      <c r="CD207" s="155">
        <f t="shared" si="776"/>
        <v>363.0084421</v>
      </c>
      <c r="CE207" s="155">
        <f t="shared" si="776"/>
        <v>470.4391262</v>
      </c>
      <c r="CF207" s="155">
        <f t="shared" si="776"/>
        <v>476.9712327</v>
      </c>
      <c r="CG207" s="155">
        <f t="shared" si="776"/>
        <v>548.2682388</v>
      </c>
      <c r="CH207" s="155">
        <f t="shared" si="776"/>
        <v>476.6180322</v>
      </c>
      <c r="CI207" s="155">
        <f t="shared" si="776"/>
        <v>377.3870297</v>
      </c>
      <c r="CJ207" s="155">
        <f t="shared" si="776"/>
        <v>380.9020968</v>
      </c>
      <c r="CK207" s="155">
        <f aca="true" t="shared" si="777" ref="CK207:CL207">SUM(AU207)/(AU$302/1000)</f>
        <v>405.0330334</v>
      </c>
      <c r="CL207" s="155">
        <f t="shared" si="777"/>
        <v>470.6255199</v>
      </c>
      <c r="CM207" s="157">
        <f aca="true" t="shared" si="778" ref="CM207:DG207">AVERAGE(BJ207:BL207)</f>
        <v>482.0439063</v>
      </c>
      <c r="CN207" s="157">
        <f t="shared" si="778"/>
        <v>438.0715315</v>
      </c>
      <c r="CO207" s="157">
        <f t="shared" si="778"/>
        <v>418.2731234</v>
      </c>
      <c r="CP207" s="157">
        <f t="shared" si="778"/>
        <v>424.5415354</v>
      </c>
      <c r="CQ207" s="157">
        <f t="shared" si="778"/>
        <v>580.0477875</v>
      </c>
      <c r="CR207" s="157">
        <f t="shared" si="778"/>
        <v>637.1892287</v>
      </c>
      <c r="CS207" s="157">
        <f t="shared" si="778"/>
        <v>655.0689768</v>
      </c>
      <c r="CT207" s="157">
        <f t="shared" si="778"/>
        <v>618.8973988</v>
      </c>
      <c r="CU207" s="157">
        <f t="shared" si="778"/>
        <v>567.2932214</v>
      </c>
      <c r="CV207" s="157">
        <f t="shared" si="778"/>
        <v>518.2989939</v>
      </c>
      <c r="CW207" s="157">
        <f t="shared" si="778"/>
        <v>433.4410535</v>
      </c>
      <c r="CX207" s="157">
        <f t="shared" si="778"/>
        <v>411.5799647</v>
      </c>
      <c r="CY207" s="157">
        <f t="shared" si="778"/>
        <v>377.4853151</v>
      </c>
      <c r="CZ207" s="157">
        <f t="shared" si="778"/>
        <v>380.8774443</v>
      </c>
      <c r="DA207" s="157">
        <f t="shared" si="778"/>
        <v>402.0904682</v>
      </c>
      <c r="DB207" s="157">
        <f t="shared" si="778"/>
        <v>451.6033746</v>
      </c>
      <c r="DC207" s="157">
        <f t="shared" si="778"/>
        <v>454.5292087</v>
      </c>
      <c r="DD207" s="157">
        <f t="shared" si="778"/>
        <v>470.4058019</v>
      </c>
      <c r="DE207" s="157">
        <f t="shared" si="778"/>
        <v>423.853607</v>
      </c>
      <c r="DF207" s="157">
        <f t="shared" si="778"/>
        <v>445.7716572</v>
      </c>
      <c r="DG207" s="157">
        <f t="shared" si="778"/>
        <v>436.806267</v>
      </c>
      <c r="DH207" s="157">
        <f t="shared" si="726"/>
        <v>436.806267</v>
      </c>
      <c r="DI207" s="157">
        <f aca="true" t="shared" si="779" ref="DI207:DM207">AVERAGE(CF207:CH207)</f>
        <v>500.6191679</v>
      </c>
      <c r="DJ207" s="157">
        <f t="shared" si="779"/>
        <v>467.4244335</v>
      </c>
      <c r="DK207" s="157">
        <f t="shared" si="779"/>
        <v>411.6357196</v>
      </c>
      <c r="DL207" s="157">
        <f t="shared" si="779"/>
        <v>387.7740533</v>
      </c>
      <c r="DM207" s="157">
        <f t="shared" si="779"/>
        <v>418.8535501</v>
      </c>
      <c r="DN207" s="195" t="s">
        <v>259</v>
      </c>
      <c r="DO207" s="160">
        <v>452.3333333333333</v>
      </c>
      <c r="DP207" s="160">
        <v>513.3333333333334</v>
      </c>
      <c r="DQ207" s="161">
        <v>0.881168831168831</v>
      </c>
    </row>
    <row r="208" spans="1:121" ht="13.5" customHeight="1">
      <c r="A208" s="131">
        <v>1</v>
      </c>
      <c r="B208" s="229" t="s">
        <v>260</v>
      </c>
      <c r="C208" s="261"/>
      <c r="D208" s="261"/>
      <c r="E208" s="261"/>
      <c r="F208" s="261"/>
      <c r="G208" s="261"/>
      <c r="H208" s="261"/>
      <c r="I208" s="261"/>
      <c r="J208" s="261"/>
      <c r="K208" s="261"/>
      <c r="L208" s="261"/>
      <c r="M208" s="261"/>
      <c r="N208" s="261"/>
      <c r="O208" s="261"/>
      <c r="P208" s="261"/>
      <c r="Q208" s="261"/>
      <c r="R208" s="261"/>
      <c r="S208" s="217"/>
      <c r="T208" s="218"/>
      <c r="U208" s="218"/>
      <c r="V208" s="218"/>
      <c r="W208" s="218"/>
      <c r="X208" s="218"/>
      <c r="Y208" s="218"/>
      <c r="Z208" s="220"/>
      <c r="AA208" s="220"/>
      <c r="AB208" s="218"/>
      <c r="AC208" s="218"/>
      <c r="AD208" s="219"/>
      <c r="AE208" s="218"/>
      <c r="AF208" s="225">
        <v>0</v>
      </c>
      <c r="AG208" s="225">
        <v>0</v>
      </c>
      <c r="AH208" s="225">
        <v>0</v>
      </c>
      <c r="AI208" s="225">
        <v>0</v>
      </c>
      <c r="AJ208" s="225">
        <v>0</v>
      </c>
      <c r="AK208" s="185">
        <v>1</v>
      </c>
      <c r="AL208" s="225">
        <v>0</v>
      </c>
      <c r="AM208" s="225">
        <v>0</v>
      </c>
      <c r="AN208" s="225">
        <v>0</v>
      </c>
      <c r="AO208" s="225">
        <v>0</v>
      </c>
      <c r="AP208" s="225">
        <v>0</v>
      </c>
      <c r="AQ208" s="225">
        <v>0</v>
      </c>
      <c r="AR208" s="142"/>
      <c r="AS208" s="142"/>
      <c r="AT208" s="142">
        <v>0</v>
      </c>
      <c r="AU208" s="143">
        <v>0</v>
      </c>
      <c r="AV208" s="144">
        <v>0</v>
      </c>
      <c r="AW208" s="143"/>
      <c r="AX208" s="130">
        <f t="shared" si="0"/>
        <v>0</v>
      </c>
      <c r="AY208" s="145">
        <f t="shared" si="11"/>
        <v>0</v>
      </c>
      <c r="AZ208" s="146">
        <f t="shared" si="12"/>
        <v>0</v>
      </c>
      <c r="BA208" s="147">
        <f t="shared" si="13"/>
        <v>0</v>
      </c>
      <c r="BB208" s="148">
        <f t="shared" si="14"/>
        <v>1</v>
      </c>
      <c r="BC208" s="149">
        <f t="shared" si="15"/>
        <v>0.07142857143</v>
      </c>
      <c r="BD208" s="150">
        <f t="shared" si="16"/>
        <v>0</v>
      </c>
      <c r="BE208" s="151">
        <f t="shared" si="17"/>
        <v>1</v>
      </c>
      <c r="BF208" s="231" t="s">
        <v>260</v>
      </c>
      <c r="BG208" s="174"/>
      <c r="BH208" s="15"/>
      <c r="BI208" s="187">
        <f aca="true" t="shared" si="780" ref="BI208:BX208">SUM(S208)/(S$303/1000)</f>
        <v>0</v>
      </c>
      <c r="BJ208" s="155">
        <f t="shared" si="780"/>
        <v>0</v>
      </c>
      <c r="BK208" s="155">
        <f t="shared" si="780"/>
        <v>0</v>
      </c>
      <c r="BL208" s="155">
        <f t="shared" si="780"/>
        <v>0</v>
      </c>
      <c r="BM208" s="155">
        <f t="shared" si="780"/>
        <v>0</v>
      </c>
      <c r="BN208" s="155">
        <f t="shared" si="780"/>
        <v>0</v>
      </c>
      <c r="BO208" s="155">
        <f t="shared" si="780"/>
        <v>0</v>
      </c>
      <c r="BP208" s="155">
        <f t="shared" si="780"/>
        <v>0</v>
      </c>
      <c r="BQ208" s="155">
        <f t="shared" si="780"/>
        <v>0</v>
      </c>
      <c r="BR208" s="155">
        <f t="shared" si="780"/>
        <v>0</v>
      </c>
      <c r="BS208" s="155">
        <f t="shared" si="780"/>
        <v>0</v>
      </c>
      <c r="BT208" s="155">
        <f t="shared" si="780"/>
        <v>0</v>
      </c>
      <c r="BU208" s="155">
        <f t="shared" si="780"/>
        <v>0</v>
      </c>
      <c r="BV208" s="155">
        <f t="shared" si="780"/>
        <v>0</v>
      </c>
      <c r="BW208" s="155">
        <f t="shared" si="780"/>
        <v>0</v>
      </c>
      <c r="BX208" s="155">
        <f t="shared" si="780"/>
        <v>0</v>
      </c>
      <c r="BY208" s="155">
        <f>SUM(AI208)/(AI$301/1000)</f>
        <v>0</v>
      </c>
      <c r="BZ208" s="155">
        <f aca="true" t="shared" si="781" ref="BZ208:CJ208">SUM(AJ208)/(AJ$303/1000)</f>
        <v>0</v>
      </c>
      <c r="CA208" s="155">
        <f t="shared" si="781"/>
        <v>0.8200082001</v>
      </c>
      <c r="CB208" s="155">
        <f t="shared" si="781"/>
        <v>0</v>
      </c>
      <c r="CC208" s="155">
        <f t="shared" si="781"/>
        <v>0</v>
      </c>
      <c r="CD208" s="155">
        <f t="shared" si="781"/>
        <v>0</v>
      </c>
      <c r="CE208" s="155">
        <f t="shared" si="781"/>
        <v>0</v>
      </c>
      <c r="CF208" s="155">
        <f t="shared" si="781"/>
        <v>0</v>
      </c>
      <c r="CG208" s="155">
        <f t="shared" si="781"/>
        <v>0</v>
      </c>
      <c r="CH208" s="155">
        <f t="shared" si="781"/>
        <v>0</v>
      </c>
      <c r="CI208" s="155">
        <f t="shared" si="781"/>
        <v>0</v>
      </c>
      <c r="CJ208" s="155">
        <f t="shared" si="781"/>
        <v>0</v>
      </c>
      <c r="CK208" s="155">
        <f aca="true" t="shared" si="782" ref="CK208:CL208">SUM(AU208)/(AU$302/1000)</f>
        <v>0</v>
      </c>
      <c r="CL208" s="155">
        <f t="shared" si="782"/>
        <v>0</v>
      </c>
      <c r="CM208" s="158">
        <f aca="true" t="shared" si="783" ref="CM208:DG208">AVERAGE(BJ208:BL208)</f>
        <v>0</v>
      </c>
      <c r="CN208" s="157">
        <f t="shared" si="783"/>
        <v>0</v>
      </c>
      <c r="CO208" s="157">
        <f t="shared" si="783"/>
        <v>0</v>
      </c>
      <c r="CP208" s="157">
        <f t="shared" si="783"/>
        <v>0</v>
      </c>
      <c r="CQ208" s="157">
        <f t="shared" si="783"/>
        <v>0</v>
      </c>
      <c r="CR208" s="157">
        <f t="shared" si="783"/>
        <v>0</v>
      </c>
      <c r="CS208" s="157">
        <f t="shared" si="783"/>
        <v>0</v>
      </c>
      <c r="CT208" s="157">
        <f t="shared" si="783"/>
        <v>0</v>
      </c>
      <c r="CU208" s="157">
        <f t="shared" si="783"/>
        <v>0</v>
      </c>
      <c r="CV208" s="157">
        <f t="shared" si="783"/>
        <v>0</v>
      </c>
      <c r="CW208" s="157">
        <f t="shared" si="783"/>
        <v>0</v>
      </c>
      <c r="CX208" s="157">
        <f t="shared" si="783"/>
        <v>0</v>
      </c>
      <c r="CY208" s="157">
        <f t="shared" si="783"/>
        <v>0</v>
      </c>
      <c r="CZ208" s="157">
        <f t="shared" si="783"/>
        <v>0</v>
      </c>
      <c r="DA208" s="157">
        <f t="shared" si="783"/>
        <v>0</v>
      </c>
      <c r="DB208" s="157">
        <f t="shared" si="783"/>
        <v>0.2733360667</v>
      </c>
      <c r="DC208" s="157">
        <f t="shared" si="783"/>
        <v>0.2733360667</v>
      </c>
      <c r="DD208" s="157">
        <f t="shared" si="783"/>
        <v>0.2733360667</v>
      </c>
      <c r="DE208" s="157">
        <f t="shared" si="783"/>
        <v>0</v>
      </c>
      <c r="DF208" s="157">
        <f t="shared" si="783"/>
        <v>0</v>
      </c>
      <c r="DG208" s="157">
        <f t="shared" si="783"/>
        <v>0</v>
      </c>
      <c r="DH208" s="157">
        <f t="shared" si="726"/>
        <v>0</v>
      </c>
      <c r="DI208" s="157">
        <f aca="true" t="shared" si="784" ref="DI208:DM208">AVERAGE(CF208:CH208)</f>
        <v>0</v>
      </c>
      <c r="DJ208" s="157">
        <f t="shared" si="784"/>
        <v>0</v>
      </c>
      <c r="DK208" s="157">
        <f t="shared" si="784"/>
        <v>0</v>
      </c>
      <c r="DL208" s="157">
        <f t="shared" si="784"/>
        <v>0</v>
      </c>
      <c r="DM208" s="157">
        <f t="shared" si="784"/>
        <v>0</v>
      </c>
      <c r="DN208" s="232" t="s">
        <v>260</v>
      </c>
      <c r="DO208" s="23"/>
      <c r="DP208" s="23"/>
      <c r="DQ208" s="24"/>
    </row>
    <row r="209" spans="1:121" ht="13.5" customHeight="1">
      <c r="A209" s="131">
        <v>1</v>
      </c>
      <c r="B209" s="193" t="s">
        <v>261</v>
      </c>
      <c r="C209" s="216">
        <v>93</v>
      </c>
      <c r="D209" s="216">
        <v>120</v>
      </c>
      <c r="E209" s="216">
        <v>133</v>
      </c>
      <c r="F209" s="216">
        <v>184</v>
      </c>
      <c r="G209" s="216">
        <v>180</v>
      </c>
      <c r="H209" s="216">
        <v>212</v>
      </c>
      <c r="I209" s="216">
        <v>197</v>
      </c>
      <c r="J209" s="216">
        <v>177</v>
      </c>
      <c r="K209" s="216">
        <v>135</v>
      </c>
      <c r="L209" s="216">
        <v>211</v>
      </c>
      <c r="M209" s="216">
        <v>168</v>
      </c>
      <c r="N209" s="216">
        <v>167</v>
      </c>
      <c r="O209" s="216">
        <v>256</v>
      </c>
      <c r="P209" s="216">
        <v>211</v>
      </c>
      <c r="Q209" s="216">
        <v>251</v>
      </c>
      <c r="R209" s="216">
        <v>267</v>
      </c>
      <c r="S209" s="217">
        <v>806</v>
      </c>
      <c r="T209" s="218">
        <v>872</v>
      </c>
      <c r="U209" s="218">
        <v>1247</v>
      </c>
      <c r="V209" s="218">
        <v>1442</v>
      </c>
      <c r="W209" s="218">
        <v>1247</v>
      </c>
      <c r="X209" s="218">
        <v>1298</v>
      </c>
      <c r="Y209" s="218">
        <v>1379</v>
      </c>
      <c r="Z209" s="220">
        <v>1628</v>
      </c>
      <c r="AA209" s="220">
        <v>1371</v>
      </c>
      <c r="AB209" s="218">
        <v>1681</v>
      </c>
      <c r="AC209" s="218">
        <v>1710</v>
      </c>
      <c r="AD209" s="219">
        <v>1371</v>
      </c>
      <c r="AE209" s="218">
        <v>1474</v>
      </c>
      <c r="AF209" s="219">
        <v>1733</v>
      </c>
      <c r="AG209" s="222">
        <v>1950</v>
      </c>
      <c r="AH209" s="223">
        <v>2119</v>
      </c>
      <c r="AI209" s="185">
        <v>1698</v>
      </c>
      <c r="AJ209" s="185">
        <v>2198</v>
      </c>
      <c r="AK209" s="185">
        <v>2260</v>
      </c>
      <c r="AL209" s="185">
        <v>2240</v>
      </c>
      <c r="AM209" s="185">
        <v>2335</v>
      </c>
      <c r="AN209" s="185">
        <v>1998</v>
      </c>
      <c r="AO209" s="185">
        <v>2130</v>
      </c>
      <c r="AP209" s="225">
        <v>2219</v>
      </c>
      <c r="AQ209" s="225">
        <v>2448</v>
      </c>
      <c r="AR209" s="142">
        <v>2241</v>
      </c>
      <c r="AS209" s="142">
        <v>1926</v>
      </c>
      <c r="AT209" s="142">
        <v>1805</v>
      </c>
      <c r="AU209" s="143">
        <v>1905</v>
      </c>
      <c r="AV209" s="144">
        <v>1841</v>
      </c>
      <c r="AW209" s="11"/>
      <c r="AX209" s="130">
        <f t="shared" si="0"/>
        <v>10</v>
      </c>
      <c r="AY209" s="145">
        <f t="shared" si="11"/>
        <v>2124.7</v>
      </c>
      <c r="AZ209" s="146">
        <f t="shared" si="12"/>
        <v>1805</v>
      </c>
      <c r="BA209" s="147">
        <f t="shared" si="13"/>
        <v>2448</v>
      </c>
      <c r="BB209" s="148">
        <f t="shared" si="14"/>
        <v>45</v>
      </c>
      <c r="BC209" s="149">
        <f t="shared" si="15"/>
        <v>1193.177778</v>
      </c>
      <c r="BD209" s="150">
        <f t="shared" si="16"/>
        <v>93</v>
      </c>
      <c r="BE209" s="151">
        <f t="shared" si="17"/>
        <v>2448</v>
      </c>
      <c r="BF209" s="194" t="s">
        <v>261</v>
      </c>
      <c r="BG209" s="174">
        <v>25</v>
      </c>
      <c r="BH209" s="15">
        <v>21</v>
      </c>
      <c r="BI209" s="187">
        <f aca="true" t="shared" si="785" ref="BI209:CJ209">SUM(S209)/(S$303/1000)</f>
        <v>891.0507987</v>
      </c>
      <c r="BJ209" s="155">
        <f t="shared" si="785"/>
        <v>826.5402844</v>
      </c>
      <c r="BK209" s="155">
        <f t="shared" si="785"/>
        <v>1203.667954</v>
      </c>
      <c r="BL209" s="155">
        <f t="shared" si="785"/>
        <v>1357.495881</v>
      </c>
      <c r="BM209" s="155">
        <f t="shared" si="785"/>
        <v>1103.539823</v>
      </c>
      <c r="BN209" s="155">
        <f t="shared" si="785"/>
        <v>1157.894737</v>
      </c>
      <c r="BO209" s="155">
        <f t="shared" si="785"/>
        <v>1358.62069</v>
      </c>
      <c r="BP209" s="155">
        <f t="shared" si="785"/>
        <v>1537.299339</v>
      </c>
      <c r="BQ209" s="155">
        <f t="shared" si="785"/>
        <v>1290.960452</v>
      </c>
      <c r="BR209" s="155">
        <f t="shared" si="785"/>
        <v>1541.494727</v>
      </c>
      <c r="BS209" s="155">
        <f t="shared" si="785"/>
        <v>1629.347308</v>
      </c>
      <c r="BT209" s="155">
        <f t="shared" si="785"/>
        <v>1424.415584</v>
      </c>
      <c r="BU209" s="155">
        <f t="shared" si="785"/>
        <v>1259.82906</v>
      </c>
      <c r="BV209" s="155">
        <f t="shared" si="785"/>
        <v>1358.682869</v>
      </c>
      <c r="BW209" s="155">
        <f t="shared" si="785"/>
        <v>1568.785197</v>
      </c>
      <c r="BX209" s="155">
        <f t="shared" si="785"/>
        <v>1641.999225</v>
      </c>
      <c r="BY209" s="155">
        <f t="shared" si="785"/>
        <v>1510.676157</v>
      </c>
      <c r="BZ209" s="155">
        <f t="shared" si="785"/>
        <v>1740.990099</v>
      </c>
      <c r="CA209" s="155">
        <f t="shared" si="785"/>
        <v>1853.218532</v>
      </c>
      <c r="CB209" s="155">
        <f t="shared" si="785"/>
        <v>1809.369952</v>
      </c>
      <c r="CC209" s="155">
        <f t="shared" si="785"/>
        <v>1720.073665</v>
      </c>
      <c r="CD209" s="155">
        <f t="shared" si="785"/>
        <v>1533.384497</v>
      </c>
      <c r="CE209" s="155">
        <f t="shared" si="785"/>
        <v>1588.011631</v>
      </c>
      <c r="CF209" s="155">
        <f t="shared" si="785"/>
        <v>1653.748696</v>
      </c>
      <c r="CG209" s="155">
        <f t="shared" si="785"/>
        <v>1803.979366</v>
      </c>
      <c r="CH209" s="155">
        <f t="shared" si="785"/>
        <v>1676.767677</v>
      </c>
      <c r="CI209" s="155">
        <f t="shared" si="785"/>
        <v>1456.608054</v>
      </c>
      <c r="CJ209" s="155">
        <f t="shared" si="785"/>
        <v>1361.442148</v>
      </c>
      <c r="CK209" s="155">
        <f aca="true" t="shared" si="786" ref="CK209:CL209">SUM(AU209)/(AU$302/1000)</f>
        <v>1264.898244</v>
      </c>
      <c r="CL209" s="155">
        <f t="shared" si="786"/>
        <v>1458.622192</v>
      </c>
      <c r="CM209" s="157">
        <f aca="true" t="shared" si="787" ref="CM209:DG209">AVERAGE(BJ209:BL209)</f>
        <v>1129.234706</v>
      </c>
      <c r="CN209" s="157">
        <f t="shared" si="787"/>
        <v>1221.567886</v>
      </c>
      <c r="CO209" s="157">
        <f t="shared" si="787"/>
        <v>1206.310147</v>
      </c>
      <c r="CP209" s="157">
        <f t="shared" si="787"/>
        <v>1206.685083</v>
      </c>
      <c r="CQ209" s="157">
        <f t="shared" si="787"/>
        <v>1351.271588</v>
      </c>
      <c r="CR209" s="157">
        <f t="shared" si="787"/>
        <v>1395.626827</v>
      </c>
      <c r="CS209" s="157">
        <f t="shared" si="787"/>
        <v>1456.584839</v>
      </c>
      <c r="CT209" s="157">
        <f t="shared" si="787"/>
        <v>1487.267496</v>
      </c>
      <c r="CU209" s="157">
        <f t="shared" si="787"/>
        <v>1531.75254</v>
      </c>
      <c r="CV209" s="157">
        <f t="shared" si="787"/>
        <v>1437.863984</v>
      </c>
      <c r="CW209" s="157">
        <f t="shared" si="787"/>
        <v>1347.642505</v>
      </c>
      <c r="CX209" s="157">
        <f t="shared" si="787"/>
        <v>1395.765709</v>
      </c>
      <c r="CY209" s="157">
        <f t="shared" si="787"/>
        <v>1523.155764</v>
      </c>
      <c r="CZ209" s="157">
        <f t="shared" si="787"/>
        <v>1573.820193</v>
      </c>
      <c r="DA209" s="157">
        <f t="shared" si="787"/>
        <v>1631.221827</v>
      </c>
      <c r="DB209" s="157">
        <f t="shared" si="787"/>
        <v>1701.628263</v>
      </c>
      <c r="DC209" s="157">
        <f t="shared" si="787"/>
        <v>1801.192861</v>
      </c>
      <c r="DD209" s="157">
        <f t="shared" si="787"/>
        <v>1794.220716</v>
      </c>
      <c r="DE209" s="157">
        <f t="shared" si="787"/>
        <v>1687.609371</v>
      </c>
      <c r="DF209" s="157">
        <f t="shared" si="787"/>
        <v>1613.823264</v>
      </c>
      <c r="DG209" s="157">
        <f t="shared" si="787"/>
        <v>1591.714941</v>
      </c>
      <c r="DH209" s="157">
        <f t="shared" si="726"/>
        <v>1591.714941</v>
      </c>
      <c r="DI209" s="157">
        <f aca="true" t="shared" si="788" ref="DI209:DM209">AVERAGE(CF209:CH209)</f>
        <v>1711.49858</v>
      </c>
      <c r="DJ209" s="157">
        <f t="shared" si="788"/>
        <v>1645.785032</v>
      </c>
      <c r="DK209" s="157">
        <f t="shared" si="788"/>
        <v>1498.272626</v>
      </c>
      <c r="DL209" s="157">
        <f t="shared" si="788"/>
        <v>1360.982815</v>
      </c>
      <c r="DM209" s="157">
        <f t="shared" si="788"/>
        <v>1361.654195</v>
      </c>
      <c r="DN209" s="195" t="s">
        <v>261</v>
      </c>
      <c r="DO209" s="160">
        <v>1152</v>
      </c>
      <c r="DP209" s="160">
        <v>2077.5</v>
      </c>
      <c r="DQ209" s="161">
        <v>0.5545126353790614</v>
      </c>
    </row>
    <row r="210" spans="1:121" ht="13.5" customHeight="1">
      <c r="A210" s="131">
        <v>1</v>
      </c>
      <c r="B210" s="229" t="s">
        <v>262</v>
      </c>
      <c r="C210" s="261"/>
      <c r="D210" s="261"/>
      <c r="E210" s="261"/>
      <c r="F210" s="261"/>
      <c r="G210" s="261"/>
      <c r="H210" s="261"/>
      <c r="I210" s="261"/>
      <c r="J210" s="261"/>
      <c r="K210" s="261"/>
      <c r="L210" s="261"/>
      <c r="M210" s="261"/>
      <c r="N210" s="261"/>
      <c r="O210" s="261"/>
      <c r="P210" s="261"/>
      <c r="Q210" s="261"/>
      <c r="R210" s="261"/>
      <c r="S210" s="217"/>
      <c r="T210" s="218"/>
      <c r="U210" s="218"/>
      <c r="V210" s="218"/>
      <c r="W210" s="218"/>
      <c r="X210" s="218"/>
      <c r="Y210" s="218"/>
      <c r="Z210" s="220"/>
      <c r="AA210" s="220"/>
      <c r="AB210" s="218"/>
      <c r="AC210" s="218"/>
      <c r="AD210" s="219"/>
      <c r="AE210" s="218"/>
      <c r="AF210" s="219">
        <v>1</v>
      </c>
      <c r="AG210" s="225">
        <v>0</v>
      </c>
      <c r="AH210" s="225">
        <v>0</v>
      </c>
      <c r="AI210" s="225">
        <v>0</v>
      </c>
      <c r="AJ210" s="225">
        <v>0</v>
      </c>
      <c r="AK210" s="225">
        <v>0</v>
      </c>
      <c r="AL210" s="225">
        <v>0</v>
      </c>
      <c r="AM210" s="225">
        <v>0</v>
      </c>
      <c r="AN210" s="225">
        <v>0</v>
      </c>
      <c r="AO210" s="225">
        <v>0</v>
      </c>
      <c r="AP210" s="225">
        <v>0</v>
      </c>
      <c r="AQ210" s="225">
        <v>0</v>
      </c>
      <c r="AR210" s="142"/>
      <c r="AS210" s="142"/>
      <c r="AT210" s="142"/>
      <c r="AU210" s="143">
        <v>0</v>
      </c>
      <c r="AV210" s="144">
        <v>0</v>
      </c>
      <c r="AW210" s="143"/>
      <c r="AX210" s="130">
        <f t="shared" si="0"/>
        <v>0</v>
      </c>
      <c r="AY210" s="145">
        <f t="shared" si="11"/>
        <v>0</v>
      </c>
      <c r="AZ210" s="146">
        <f t="shared" si="12"/>
        <v>0</v>
      </c>
      <c r="BA210" s="147">
        <f t="shared" si="13"/>
        <v>0</v>
      </c>
      <c r="BB210" s="148">
        <f t="shared" si="14"/>
        <v>1</v>
      </c>
      <c r="BC210" s="149">
        <f t="shared" si="15"/>
        <v>0.07692307692</v>
      </c>
      <c r="BD210" s="150">
        <f t="shared" si="16"/>
        <v>0</v>
      </c>
      <c r="BE210" s="151">
        <f t="shared" si="17"/>
        <v>1</v>
      </c>
      <c r="BF210" s="231" t="s">
        <v>262</v>
      </c>
      <c r="BG210" s="174">
        <v>251</v>
      </c>
      <c r="BH210" s="15">
        <v>252</v>
      </c>
      <c r="BI210" s="187">
        <f aca="true" t="shared" si="789" ref="BI210:CJ210">SUM(S210)/(S$303/1000)</f>
        <v>0</v>
      </c>
      <c r="BJ210" s="155">
        <f t="shared" si="789"/>
        <v>0</v>
      </c>
      <c r="BK210" s="155">
        <f t="shared" si="789"/>
        <v>0</v>
      </c>
      <c r="BL210" s="155">
        <f t="shared" si="789"/>
        <v>0</v>
      </c>
      <c r="BM210" s="155">
        <f t="shared" si="789"/>
        <v>0</v>
      </c>
      <c r="BN210" s="155">
        <f t="shared" si="789"/>
        <v>0</v>
      </c>
      <c r="BO210" s="155">
        <f t="shared" si="789"/>
        <v>0</v>
      </c>
      <c r="BP210" s="155">
        <f t="shared" si="789"/>
        <v>0</v>
      </c>
      <c r="BQ210" s="155">
        <f t="shared" si="789"/>
        <v>0</v>
      </c>
      <c r="BR210" s="155">
        <f t="shared" si="789"/>
        <v>0</v>
      </c>
      <c r="BS210" s="155">
        <f t="shared" si="789"/>
        <v>0</v>
      </c>
      <c r="BT210" s="155">
        <f t="shared" si="789"/>
        <v>0</v>
      </c>
      <c r="BU210" s="155">
        <f t="shared" si="789"/>
        <v>0</v>
      </c>
      <c r="BV210" s="155">
        <f t="shared" si="789"/>
        <v>0.7840062721</v>
      </c>
      <c r="BW210" s="155">
        <f t="shared" si="789"/>
        <v>0</v>
      </c>
      <c r="BX210" s="155">
        <f t="shared" si="789"/>
        <v>0</v>
      </c>
      <c r="BY210" s="155">
        <f t="shared" si="789"/>
        <v>0</v>
      </c>
      <c r="BZ210" s="155">
        <f t="shared" si="789"/>
        <v>0</v>
      </c>
      <c r="CA210" s="155">
        <f t="shared" si="789"/>
        <v>0</v>
      </c>
      <c r="CB210" s="155">
        <f t="shared" si="789"/>
        <v>0</v>
      </c>
      <c r="CC210" s="155">
        <f t="shared" si="789"/>
        <v>0</v>
      </c>
      <c r="CD210" s="155">
        <f t="shared" si="789"/>
        <v>0</v>
      </c>
      <c r="CE210" s="155">
        <f t="shared" si="789"/>
        <v>0</v>
      </c>
      <c r="CF210" s="155">
        <f t="shared" si="789"/>
        <v>0</v>
      </c>
      <c r="CG210" s="155">
        <f t="shared" si="789"/>
        <v>0</v>
      </c>
      <c r="CH210" s="155">
        <f t="shared" si="789"/>
        <v>0</v>
      </c>
      <c r="CI210" s="155">
        <f t="shared" si="789"/>
        <v>0</v>
      </c>
      <c r="CJ210" s="155">
        <f t="shared" si="789"/>
        <v>0</v>
      </c>
      <c r="CK210" s="155">
        <f aca="true" t="shared" si="790" ref="CK210:CL210">SUM(AU210)/(AU$302/1000)</f>
        <v>0</v>
      </c>
      <c r="CL210" s="155">
        <f t="shared" si="790"/>
        <v>0</v>
      </c>
      <c r="CM210" s="157">
        <f aca="true" t="shared" si="791" ref="CM210:DG210">AVERAGE(BJ210:BL210)</f>
        <v>0</v>
      </c>
      <c r="CN210" s="157">
        <f t="shared" si="791"/>
        <v>0</v>
      </c>
      <c r="CO210" s="157">
        <f t="shared" si="791"/>
        <v>0</v>
      </c>
      <c r="CP210" s="157">
        <f t="shared" si="791"/>
        <v>0</v>
      </c>
      <c r="CQ210" s="157">
        <f t="shared" si="791"/>
        <v>0</v>
      </c>
      <c r="CR210" s="157">
        <f t="shared" si="791"/>
        <v>0</v>
      </c>
      <c r="CS210" s="157">
        <f t="shared" si="791"/>
        <v>0</v>
      </c>
      <c r="CT210" s="157">
        <f t="shared" si="791"/>
        <v>0</v>
      </c>
      <c r="CU210" s="157">
        <f t="shared" si="791"/>
        <v>0</v>
      </c>
      <c r="CV210" s="157">
        <f t="shared" si="791"/>
        <v>0</v>
      </c>
      <c r="CW210" s="157">
        <f t="shared" si="791"/>
        <v>0.261335424</v>
      </c>
      <c r="CX210" s="157">
        <f t="shared" si="791"/>
        <v>0.261335424</v>
      </c>
      <c r="CY210" s="157">
        <f t="shared" si="791"/>
        <v>0.261335424</v>
      </c>
      <c r="CZ210" s="157">
        <f t="shared" si="791"/>
        <v>0</v>
      </c>
      <c r="DA210" s="157">
        <f t="shared" si="791"/>
        <v>0</v>
      </c>
      <c r="DB210" s="157">
        <f t="shared" si="791"/>
        <v>0</v>
      </c>
      <c r="DC210" s="157">
        <f t="shared" si="791"/>
        <v>0</v>
      </c>
      <c r="DD210" s="157">
        <f t="shared" si="791"/>
        <v>0</v>
      </c>
      <c r="DE210" s="157">
        <f t="shared" si="791"/>
        <v>0</v>
      </c>
      <c r="DF210" s="157">
        <f t="shared" si="791"/>
        <v>0</v>
      </c>
      <c r="DG210" s="157">
        <f t="shared" si="791"/>
        <v>0</v>
      </c>
      <c r="DH210" s="157">
        <f t="shared" si="726"/>
        <v>0</v>
      </c>
      <c r="DI210" s="157">
        <f aca="true" t="shared" si="792" ref="DI210:DM210">AVERAGE(CF210:CH210)</f>
        <v>0</v>
      </c>
      <c r="DJ210" s="157">
        <f t="shared" si="792"/>
        <v>0</v>
      </c>
      <c r="DK210" s="157">
        <f t="shared" si="792"/>
        <v>0</v>
      </c>
      <c r="DL210" s="157">
        <f t="shared" si="792"/>
        <v>0</v>
      </c>
      <c r="DM210" s="157">
        <f t="shared" si="792"/>
        <v>0</v>
      </c>
      <c r="DN210" s="232" t="s">
        <v>262</v>
      </c>
      <c r="DO210" s="23"/>
      <c r="DP210" s="23"/>
      <c r="DQ210" s="24"/>
    </row>
    <row r="211" spans="1:121" ht="13.5" customHeight="1">
      <c r="A211" s="131">
        <v>1</v>
      </c>
      <c r="B211" s="181" t="s">
        <v>263</v>
      </c>
      <c r="C211" s="216"/>
      <c r="D211" s="216"/>
      <c r="E211" s="216"/>
      <c r="F211" s="216"/>
      <c r="G211" s="216"/>
      <c r="H211" s="216"/>
      <c r="I211" s="216"/>
      <c r="J211" s="216"/>
      <c r="K211" s="216"/>
      <c r="L211" s="216"/>
      <c r="M211" s="216"/>
      <c r="N211" s="216"/>
      <c r="O211" s="216"/>
      <c r="P211" s="216"/>
      <c r="Q211" s="216">
        <v>1</v>
      </c>
      <c r="R211" s="216"/>
      <c r="S211" s="217">
        <v>1</v>
      </c>
      <c r="T211" s="218"/>
      <c r="U211" s="218"/>
      <c r="V211" s="218">
        <v>1</v>
      </c>
      <c r="W211" s="218">
        <v>2</v>
      </c>
      <c r="X211" s="218"/>
      <c r="Y211" s="218">
        <v>1</v>
      </c>
      <c r="Z211" s="220">
        <v>1</v>
      </c>
      <c r="AA211" s="218"/>
      <c r="AB211" s="218"/>
      <c r="AC211" s="218"/>
      <c r="AD211" s="219"/>
      <c r="AE211" s="218">
        <v>1</v>
      </c>
      <c r="AF211" s="219">
        <v>1</v>
      </c>
      <c r="AG211" s="222">
        <v>2</v>
      </c>
      <c r="AH211" s="223">
        <v>1</v>
      </c>
      <c r="AI211" s="185">
        <v>0</v>
      </c>
      <c r="AJ211" s="185">
        <v>1</v>
      </c>
      <c r="AK211" s="185">
        <v>1</v>
      </c>
      <c r="AL211" s="225">
        <v>0</v>
      </c>
      <c r="AM211" s="225">
        <v>0</v>
      </c>
      <c r="AN211" s="228">
        <v>2</v>
      </c>
      <c r="AO211" s="228">
        <v>5</v>
      </c>
      <c r="AP211" s="225">
        <v>0</v>
      </c>
      <c r="AQ211" s="225">
        <v>0</v>
      </c>
      <c r="AR211" s="142"/>
      <c r="AS211" s="142">
        <v>1</v>
      </c>
      <c r="AT211" s="142">
        <v>1</v>
      </c>
      <c r="AU211" s="143">
        <v>1</v>
      </c>
      <c r="AV211" s="144">
        <v>0</v>
      </c>
      <c r="AW211" s="143"/>
      <c r="AX211" s="130">
        <f t="shared" si="0"/>
        <v>5</v>
      </c>
      <c r="AY211" s="145">
        <f t="shared" si="11"/>
        <v>1.111111111</v>
      </c>
      <c r="AZ211" s="146">
        <f t="shared" si="12"/>
        <v>0</v>
      </c>
      <c r="BA211" s="147">
        <f t="shared" si="13"/>
        <v>5</v>
      </c>
      <c r="BB211" s="148">
        <f t="shared" si="14"/>
        <v>17</v>
      </c>
      <c r="BC211" s="149">
        <f t="shared" si="15"/>
        <v>1.090909091</v>
      </c>
      <c r="BD211" s="150">
        <f t="shared" si="16"/>
        <v>0</v>
      </c>
      <c r="BE211" s="151">
        <f t="shared" si="17"/>
        <v>5</v>
      </c>
      <c r="BF211" s="186" t="s">
        <v>263</v>
      </c>
      <c r="BG211" s="174">
        <v>202</v>
      </c>
      <c r="BH211" s="15">
        <v>210</v>
      </c>
      <c r="BI211" s="187">
        <f aca="true" t="shared" si="793" ref="BI211:CJ211">SUM(S211)/(S$303/1000)</f>
        <v>1.105522083</v>
      </c>
      <c r="BJ211" s="155">
        <f t="shared" si="793"/>
        <v>0</v>
      </c>
      <c r="BK211" s="155">
        <f t="shared" si="793"/>
        <v>0</v>
      </c>
      <c r="BL211" s="155">
        <f t="shared" si="793"/>
        <v>0.941397976</v>
      </c>
      <c r="BM211" s="155">
        <f t="shared" si="793"/>
        <v>1.769911504</v>
      </c>
      <c r="BN211" s="155">
        <f t="shared" si="793"/>
        <v>0</v>
      </c>
      <c r="BO211" s="155">
        <f t="shared" si="793"/>
        <v>0.9852216749</v>
      </c>
      <c r="BP211" s="155">
        <f t="shared" si="793"/>
        <v>0.9442870633</v>
      </c>
      <c r="BQ211" s="155">
        <f t="shared" si="793"/>
        <v>0</v>
      </c>
      <c r="BR211" s="155">
        <f t="shared" si="793"/>
        <v>0</v>
      </c>
      <c r="BS211" s="155">
        <f t="shared" si="793"/>
        <v>0</v>
      </c>
      <c r="BT211" s="155">
        <f t="shared" si="793"/>
        <v>0</v>
      </c>
      <c r="BU211" s="155">
        <f t="shared" si="793"/>
        <v>0.8547008547</v>
      </c>
      <c r="BV211" s="155">
        <f t="shared" si="793"/>
        <v>0.7840062721</v>
      </c>
      <c r="BW211" s="155">
        <f t="shared" si="793"/>
        <v>1.609010459</v>
      </c>
      <c r="BX211" s="155">
        <f t="shared" si="793"/>
        <v>0.7748934522</v>
      </c>
      <c r="BY211" s="155">
        <f t="shared" si="793"/>
        <v>0</v>
      </c>
      <c r="BZ211" s="155">
        <f t="shared" si="793"/>
        <v>0.7920792079</v>
      </c>
      <c r="CA211" s="155">
        <f t="shared" si="793"/>
        <v>0.8200082001</v>
      </c>
      <c r="CB211" s="155">
        <f t="shared" si="793"/>
        <v>0</v>
      </c>
      <c r="CC211" s="155">
        <f t="shared" si="793"/>
        <v>0</v>
      </c>
      <c r="CD211" s="155">
        <f t="shared" si="793"/>
        <v>1.534919417</v>
      </c>
      <c r="CE211" s="155">
        <f t="shared" si="793"/>
        <v>3.727726832</v>
      </c>
      <c r="CF211" s="155">
        <f t="shared" si="793"/>
        <v>0</v>
      </c>
      <c r="CG211" s="155">
        <f t="shared" si="793"/>
        <v>0</v>
      </c>
      <c r="CH211" s="155">
        <f t="shared" si="793"/>
        <v>0</v>
      </c>
      <c r="CI211" s="155">
        <f t="shared" si="793"/>
        <v>0.7562866326</v>
      </c>
      <c r="CJ211" s="155">
        <f t="shared" si="793"/>
        <v>0.7542615779</v>
      </c>
      <c r="CK211" s="155">
        <f aca="true" t="shared" si="794" ref="CK211:CL211">SUM(AU211)/(AU$302/1000)</f>
        <v>0.6639885794</v>
      </c>
      <c r="CL211" s="155">
        <f t="shared" si="794"/>
        <v>0</v>
      </c>
      <c r="CM211" s="158">
        <f aca="true" t="shared" si="795" ref="CM211:DG211">AVERAGE(BJ211:BL211)</f>
        <v>0.3137993253</v>
      </c>
      <c r="CN211" s="158">
        <f t="shared" si="795"/>
        <v>0.9037698268</v>
      </c>
      <c r="CO211" s="158">
        <f t="shared" si="795"/>
        <v>0.9037698268</v>
      </c>
      <c r="CP211" s="158">
        <f t="shared" si="795"/>
        <v>0.9183777264</v>
      </c>
      <c r="CQ211" s="158">
        <f t="shared" si="795"/>
        <v>0.6431695794</v>
      </c>
      <c r="CR211" s="158">
        <f t="shared" si="795"/>
        <v>0.6431695794</v>
      </c>
      <c r="CS211" s="158">
        <f t="shared" si="795"/>
        <v>0.3147623544</v>
      </c>
      <c r="CT211" s="158">
        <f t="shared" si="795"/>
        <v>0</v>
      </c>
      <c r="CU211" s="158">
        <f t="shared" si="795"/>
        <v>0</v>
      </c>
      <c r="CV211" s="158">
        <f t="shared" si="795"/>
        <v>0.2849002849</v>
      </c>
      <c r="CW211" s="158">
        <f t="shared" si="795"/>
        <v>0.5462357089</v>
      </c>
      <c r="CX211" s="158">
        <f t="shared" si="795"/>
        <v>1.082572528</v>
      </c>
      <c r="CY211" s="158">
        <f t="shared" si="795"/>
        <v>1.055970061</v>
      </c>
      <c r="CZ211" s="158">
        <f t="shared" si="795"/>
        <v>0.7946346369</v>
      </c>
      <c r="DA211" s="158">
        <f t="shared" si="795"/>
        <v>0.52232422</v>
      </c>
      <c r="DB211" s="157">
        <f t="shared" si="795"/>
        <v>0.5373624693</v>
      </c>
      <c r="DC211" s="157">
        <f t="shared" si="795"/>
        <v>0.5373624693</v>
      </c>
      <c r="DD211" s="157">
        <f t="shared" si="795"/>
        <v>0.2733360667</v>
      </c>
      <c r="DE211" s="157">
        <f t="shared" si="795"/>
        <v>0.5116398056</v>
      </c>
      <c r="DF211" s="157">
        <f t="shared" si="795"/>
        <v>1.754215416</v>
      </c>
      <c r="DG211" s="157">
        <f t="shared" si="795"/>
        <v>1.754215416</v>
      </c>
      <c r="DH211" s="157">
        <f t="shared" si="726"/>
        <v>1.754215416</v>
      </c>
      <c r="DI211" s="157">
        <f aca="true" t="shared" si="796" ref="DI211:DM211">AVERAGE(CF211:CH211)</f>
        <v>0</v>
      </c>
      <c r="DJ211" s="157">
        <f t="shared" si="796"/>
        <v>0.2520955442</v>
      </c>
      <c r="DK211" s="157">
        <f t="shared" si="796"/>
        <v>0.5035160702</v>
      </c>
      <c r="DL211" s="157">
        <f t="shared" si="796"/>
        <v>0.7248455966</v>
      </c>
      <c r="DM211" s="157">
        <f t="shared" si="796"/>
        <v>0.4727500524</v>
      </c>
      <c r="DN211" s="188" t="s">
        <v>263</v>
      </c>
      <c r="DO211" s="160">
        <v>1.3333333333333333</v>
      </c>
      <c r="DP211" s="160">
        <v>1.25</v>
      </c>
      <c r="DQ211" s="161">
        <v>1.0666666666666667</v>
      </c>
    </row>
    <row r="212" spans="1:121" ht="13.5" customHeight="1">
      <c r="A212" s="131">
        <v>1</v>
      </c>
      <c r="B212" s="193" t="s">
        <v>264</v>
      </c>
      <c r="C212" s="216"/>
      <c r="D212" s="216">
        <v>1</v>
      </c>
      <c r="E212" s="216"/>
      <c r="F212" s="216"/>
      <c r="G212" s="216"/>
      <c r="H212" s="216"/>
      <c r="I212" s="216"/>
      <c r="J212" s="216"/>
      <c r="K212" s="216"/>
      <c r="L212" s="216">
        <v>1</v>
      </c>
      <c r="M212" s="216"/>
      <c r="N212" s="216">
        <v>3</v>
      </c>
      <c r="O212" s="216"/>
      <c r="P212" s="216"/>
      <c r="Q212" s="216"/>
      <c r="R212" s="216"/>
      <c r="S212" s="217">
        <v>77</v>
      </c>
      <c r="T212" s="218">
        <v>99</v>
      </c>
      <c r="U212" s="218">
        <v>142</v>
      </c>
      <c r="V212" s="218">
        <v>167</v>
      </c>
      <c r="W212" s="218">
        <v>110</v>
      </c>
      <c r="X212" s="218">
        <v>109</v>
      </c>
      <c r="Y212" s="218">
        <v>127</v>
      </c>
      <c r="Z212" s="220">
        <v>185</v>
      </c>
      <c r="AA212" s="220">
        <v>183</v>
      </c>
      <c r="AB212" s="218">
        <v>243</v>
      </c>
      <c r="AC212" s="218">
        <v>231</v>
      </c>
      <c r="AD212" s="219">
        <v>176</v>
      </c>
      <c r="AE212" s="218">
        <v>189</v>
      </c>
      <c r="AF212" s="221">
        <v>147</v>
      </c>
      <c r="AG212" s="222">
        <v>186</v>
      </c>
      <c r="AH212" s="223">
        <v>235</v>
      </c>
      <c r="AI212" s="185">
        <v>225</v>
      </c>
      <c r="AJ212" s="185">
        <v>264</v>
      </c>
      <c r="AK212" s="185">
        <v>270</v>
      </c>
      <c r="AL212" s="185">
        <v>208</v>
      </c>
      <c r="AM212" s="185">
        <v>223</v>
      </c>
      <c r="AN212" s="185">
        <v>184</v>
      </c>
      <c r="AO212" s="185">
        <v>167</v>
      </c>
      <c r="AP212" s="225">
        <v>180</v>
      </c>
      <c r="AQ212" s="225">
        <v>246</v>
      </c>
      <c r="AR212" s="142">
        <v>205</v>
      </c>
      <c r="AS212" s="142">
        <v>156</v>
      </c>
      <c r="AT212" s="142">
        <v>131</v>
      </c>
      <c r="AU212" s="143">
        <v>125</v>
      </c>
      <c r="AV212" s="144">
        <v>110</v>
      </c>
      <c r="AW212" s="143"/>
      <c r="AX212" s="130">
        <f t="shared" si="0"/>
        <v>10</v>
      </c>
      <c r="AY212" s="145">
        <f t="shared" si="11"/>
        <v>182.5</v>
      </c>
      <c r="AZ212" s="146">
        <f t="shared" si="12"/>
        <v>125</v>
      </c>
      <c r="BA212" s="147">
        <f t="shared" si="13"/>
        <v>246</v>
      </c>
      <c r="BB212" s="148">
        <f t="shared" si="14"/>
        <v>32</v>
      </c>
      <c r="BC212" s="149">
        <f t="shared" si="15"/>
        <v>162.34375</v>
      </c>
      <c r="BD212" s="150">
        <f t="shared" si="16"/>
        <v>1</v>
      </c>
      <c r="BE212" s="151">
        <f t="shared" si="17"/>
        <v>270</v>
      </c>
      <c r="BF212" s="194" t="s">
        <v>264</v>
      </c>
      <c r="BG212" s="174">
        <v>81</v>
      </c>
      <c r="BH212" s="15">
        <v>78</v>
      </c>
      <c r="BI212" s="187">
        <f aca="true" t="shared" si="797" ref="BI212:CJ212">SUM(S212)/(S$303/1000)</f>
        <v>85.12520038</v>
      </c>
      <c r="BJ212" s="155">
        <f t="shared" si="797"/>
        <v>93.83886256</v>
      </c>
      <c r="BK212" s="155">
        <f t="shared" si="797"/>
        <v>137.0656371</v>
      </c>
      <c r="BL212" s="155">
        <f t="shared" si="797"/>
        <v>157.213462</v>
      </c>
      <c r="BM212" s="155">
        <f t="shared" si="797"/>
        <v>97.34513274</v>
      </c>
      <c r="BN212" s="155">
        <f t="shared" si="797"/>
        <v>97.23461195</v>
      </c>
      <c r="BO212" s="155">
        <f t="shared" si="797"/>
        <v>125.1231527</v>
      </c>
      <c r="BP212" s="155">
        <f t="shared" si="797"/>
        <v>174.6931067</v>
      </c>
      <c r="BQ212" s="155">
        <f t="shared" si="797"/>
        <v>172.3163842</v>
      </c>
      <c r="BR212" s="155">
        <f t="shared" si="797"/>
        <v>222.8335626</v>
      </c>
      <c r="BS212" s="155">
        <f t="shared" si="797"/>
        <v>220.1048118</v>
      </c>
      <c r="BT212" s="155">
        <f t="shared" si="797"/>
        <v>182.8571429</v>
      </c>
      <c r="BU212" s="155">
        <f t="shared" si="797"/>
        <v>161.5384615</v>
      </c>
      <c r="BV212" s="155">
        <f t="shared" si="797"/>
        <v>115.248922</v>
      </c>
      <c r="BW212" s="155">
        <f t="shared" si="797"/>
        <v>149.6379726</v>
      </c>
      <c r="BX212" s="155">
        <f t="shared" si="797"/>
        <v>182.0999613</v>
      </c>
      <c r="BY212" s="155">
        <f t="shared" si="797"/>
        <v>200.1779359</v>
      </c>
      <c r="BZ212" s="155">
        <f t="shared" si="797"/>
        <v>209.1089109</v>
      </c>
      <c r="CA212" s="155">
        <f t="shared" si="797"/>
        <v>221.402214</v>
      </c>
      <c r="CB212" s="155">
        <f t="shared" si="797"/>
        <v>168.0129241</v>
      </c>
      <c r="CC212" s="155">
        <f t="shared" si="797"/>
        <v>164.2725599</v>
      </c>
      <c r="CD212" s="155">
        <f t="shared" si="797"/>
        <v>141.2125863</v>
      </c>
      <c r="CE212" s="155">
        <f t="shared" si="797"/>
        <v>124.5060762</v>
      </c>
      <c r="CF212" s="155">
        <f t="shared" si="797"/>
        <v>134.1481592</v>
      </c>
      <c r="CG212" s="155">
        <f t="shared" si="797"/>
        <v>181.2822402</v>
      </c>
      <c r="CH212" s="155">
        <f t="shared" si="797"/>
        <v>153.3857089</v>
      </c>
      <c r="CI212" s="155">
        <f t="shared" si="797"/>
        <v>117.9807147</v>
      </c>
      <c r="CJ212" s="155">
        <f t="shared" si="797"/>
        <v>98.80826671</v>
      </c>
      <c r="CK212" s="155">
        <f aca="true" t="shared" si="798" ref="CK212:CL212">SUM(AU212)/(AU$302/1000)</f>
        <v>82.99857242</v>
      </c>
      <c r="CL212" s="155">
        <f t="shared" si="798"/>
        <v>87.15287406</v>
      </c>
      <c r="CM212" s="157">
        <f aca="true" t="shared" si="799" ref="CM212:DG212">AVERAGE(BJ212:BL212)</f>
        <v>129.3726539</v>
      </c>
      <c r="CN212" s="157">
        <f t="shared" si="799"/>
        <v>130.5414106</v>
      </c>
      <c r="CO212" s="157">
        <f t="shared" si="799"/>
        <v>117.2644022</v>
      </c>
      <c r="CP212" s="157">
        <f t="shared" si="799"/>
        <v>106.5676325</v>
      </c>
      <c r="CQ212" s="157">
        <f t="shared" si="799"/>
        <v>132.3502905</v>
      </c>
      <c r="CR212" s="157">
        <f t="shared" si="799"/>
        <v>157.3775479</v>
      </c>
      <c r="CS212" s="157">
        <f t="shared" si="799"/>
        <v>189.9476845</v>
      </c>
      <c r="CT212" s="157">
        <f t="shared" si="799"/>
        <v>205.0849195</v>
      </c>
      <c r="CU212" s="157">
        <f t="shared" si="799"/>
        <v>208.5985058</v>
      </c>
      <c r="CV212" s="157">
        <f t="shared" si="799"/>
        <v>188.1668054</v>
      </c>
      <c r="CW212" s="157">
        <f t="shared" si="799"/>
        <v>153.2148421</v>
      </c>
      <c r="CX212" s="157">
        <f t="shared" si="799"/>
        <v>142.1417854</v>
      </c>
      <c r="CY212" s="157">
        <f t="shared" si="799"/>
        <v>148.9956186</v>
      </c>
      <c r="CZ212" s="157">
        <f t="shared" si="799"/>
        <v>177.3052899</v>
      </c>
      <c r="DA212" s="157">
        <f t="shared" si="799"/>
        <v>197.128936</v>
      </c>
      <c r="DB212" s="157">
        <f t="shared" si="799"/>
        <v>210.229687</v>
      </c>
      <c r="DC212" s="157">
        <f t="shared" si="799"/>
        <v>199.5080163</v>
      </c>
      <c r="DD212" s="157">
        <f t="shared" si="799"/>
        <v>184.562566</v>
      </c>
      <c r="DE212" s="157">
        <f t="shared" si="799"/>
        <v>157.8326901</v>
      </c>
      <c r="DF212" s="157">
        <f t="shared" si="799"/>
        <v>143.3304075</v>
      </c>
      <c r="DG212" s="157">
        <f t="shared" si="799"/>
        <v>133.2889406</v>
      </c>
      <c r="DH212" s="157">
        <f t="shared" si="726"/>
        <v>133.2889406</v>
      </c>
      <c r="DI212" s="157">
        <f aca="true" t="shared" si="800" ref="DI212:DM212">AVERAGE(CF212:CH212)</f>
        <v>156.2720361</v>
      </c>
      <c r="DJ212" s="157">
        <f t="shared" si="800"/>
        <v>150.882888</v>
      </c>
      <c r="DK212" s="157">
        <f t="shared" si="800"/>
        <v>123.3915634</v>
      </c>
      <c r="DL212" s="157">
        <f t="shared" si="800"/>
        <v>99.92918461</v>
      </c>
      <c r="DM212" s="157">
        <f t="shared" si="800"/>
        <v>89.65323773</v>
      </c>
      <c r="DN212" s="195" t="s">
        <v>264</v>
      </c>
      <c r="DO212" s="160">
        <v>117.33333333333333</v>
      </c>
      <c r="DP212" s="160">
        <v>231.33333333333334</v>
      </c>
      <c r="DQ212" s="161">
        <v>0.5072046109510085</v>
      </c>
    </row>
    <row r="213" spans="1:121" ht="13.5" customHeight="1">
      <c r="A213" s="131">
        <v>1</v>
      </c>
      <c r="B213" s="193" t="s">
        <v>265</v>
      </c>
      <c r="C213" s="216">
        <v>137</v>
      </c>
      <c r="D213" s="216">
        <v>133</v>
      </c>
      <c r="E213" s="216">
        <v>151</v>
      </c>
      <c r="F213" s="216">
        <v>227</v>
      </c>
      <c r="G213" s="216">
        <v>201</v>
      </c>
      <c r="H213" s="216">
        <v>213</v>
      </c>
      <c r="I213" s="216">
        <v>149</v>
      </c>
      <c r="J213" s="216">
        <v>178</v>
      </c>
      <c r="K213" s="216">
        <v>128</v>
      </c>
      <c r="L213" s="216">
        <v>246</v>
      </c>
      <c r="M213" s="216">
        <v>182</v>
      </c>
      <c r="N213" s="216">
        <v>251</v>
      </c>
      <c r="O213" s="216">
        <v>375</v>
      </c>
      <c r="P213" s="216">
        <v>253</v>
      </c>
      <c r="Q213" s="216">
        <v>331</v>
      </c>
      <c r="R213" s="216">
        <v>315</v>
      </c>
      <c r="S213" s="217">
        <v>1169</v>
      </c>
      <c r="T213" s="218">
        <v>1246</v>
      </c>
      <c r="U213" s="218">
        <v>1372</v>
      </c>
      <c r="V213" s="218">
        <v>1486</v>
      </c>
      <c r="W213" s="218">
        <v>1235</v>
      </c>
      <c r="X213" s="218">
        <v>1256</v>
      </c>
      <c r="Y213" s="218">
        <v>1089</v>
      </c>
      <c r="Z213" s="220">
        <v>1243</v>
      </c>
      <c r="AA213" s="220">
        <v>1323</v>
      </c>
      <c r="AB213" s="218">
        <v>1503</v>
      </c>
      <c r="AC213" s="218">
        <v>1479</v>
      </c>
      <c r="AD213" s="219">
        <v>1065</v>
      </c>
      <c r="AE213" s="218">
        <v>1235</v>
      </c>
      <c r="AF213" s="219">
        <v>1419</v>
      </c>
      <c r="AG213" s="222">
        <v>1255</v>
      </c>
      <c r="AH213" s="223">
        <v>1173</v>
      </c>
      <c r="AI213" s="185">
        <v>1071</v>
      </c>
      <c r="AJ213" s="185">
        <v>1307</v>
      </c>
      <c r="AK213" s="185">
        <v>1375</v>
      </c>
      <c r="AL213" s="185">
        <v>1116</v>
      </c>
      <c r="AM213" s="185">
        <v>1219</v>
      </c>
      <c r="AN213" s="185">
        <v>943</v>
      </c>
      <c r="AO213" s="228">
        <v>1035</v>
      </c>
      <c r="AP213" s="230">
        <v>1196</v>
      </c>
      <c r="AQ213" s="230">
        <v>1175</v>
      </c>
      <c r="AR213" s="142">
        <v>1281</v>
      </c>
      <c r="AS213" s="142">
        <v>885</v>
      </c>
      <c r="AT213" s="142">
        <v>892</v>
      </c>
      <c r="AU213" s="143">
        <v>1065</v>
      </c>
      <c r="AV213" s="144">
        <v>1006</v>
      </c>
      <c r="AW213" s="143"/>
      <c r="AX213" s="130">
        <f t="shared" si="0"/>
        <v>10</v>
      </c>
      <c r="AY213" s="145">
        <f t="shared" si="11"/>
        <v>1080.7</v>
      </c>
      <c r="AZ213" s="146">
        <f t="shared" si="12"/>
        <v>885</v>
      </c>
      <c r="BA213" s="147">
        <f t="shared" si="13"/>
        <v>1281</v>
      </c>
      <c r="BB213" s="148">
        <f t="shared" si="14"/>
        <v>45</v>
      </c>
      <c r="BC213" s="149">
        <f t="shared" si="15"/>
        <v>857.2888889</v>
      </c>
      <c r="BD213" s="150">
        <f t="shared" si="16"/>
        <v>128</v>
      </c>
      <c r="BE213" s="151">
        <f t="shared" si="17"/>
        <v>1503</v>
      </c>
      <c r="BF213" s="194" t="s">
        <v>265</v>
      </c>
      <c r="BG213" s="174">
        <v>29</v>
      </c>
      <c r="BH213" s="15">
        <v>31</v>
      </c>
      <c r="BI213" s="187">
        <f aca="true" t="shared" si="801" ref="BI213:CJ213">SUM(S213)/(S$303/1000)</f>
        <v>1292.355315</v>
      </c>
      <c r="BJ213" s="155">
        <f t="shared" si="801"/>
        <v>1181.042654</v>
      </c>
      <c r="BK213" s="155">
        <f t="shared" si="801"/>
        <v>1324.324324</v>
      </c>
      <c r="BL213" s="155">
        <f t="shared" si="801"/>
        <v>1398.917392</v>
      </c>
      <c r="BM213" s="155">
        <f t="shared" si="801"/>
        <v>1092.920354</v>
      </c>
      <c r="BN213" s="155">
        <f t="shared" si="801"/>
        <v>1120.428189</v>
      </c>
      <c r="BO213" s="155">
        <f t="shared" si="801"/>
        <v>1072.906404</v>
      </c>
      <c r="BP213" s="155">
        <f t="shared" si="801"/>
        <v>1173.74882</v>
      </c>
      <c r="BQ213" s="155">
        <f t="shared" si="801"/>
        <v>1245.762712</v>
      </c>
      <c r="BR213" s="155">
        <f t="shared" si="801"/>
        <v>1378.26685</v>
      </c>
      <c r="BS213" s="155">
        <f t="shared" si="801"/>
        <v>1409.242496</v>
      </c>
      <c r="BT213" s="155">
        <f t="shared" si="801"/>
        <v>1106.493506</v>
      </c>
      <c r="BU213" s="155">
        <f t="shared" si="801"/>
        <v>1055.555556</v>
      </c>
      <c r="BV213" s="155">
        <f t="shared" si="801"/>
        <v>1112.5049</v>
      </c>
      <c r="BW213" s="155">
        <f t="shared" si="801"/>
        <v>1009.654063</v>
      </c>
      <c r="BX213" s="155">
        <f t="shared" si="801"/>
        <v>908.9500194</v>
      </c>
      <c r="BY213" s="155">
        <f t="shared" si="801"/>
        <v>952.8469751</v>
      </c>
      <c r="BZ213" s="155">
        <f t="shared" si="801"/>
        <v>1035.247525</v>
      </c>
      <c r="CA213" s="155">
        <f t="shared" si="801"/>
        <v>1127.511275</v>
      </c>
      <c r="CB213" s="155">
        <f t="shared" si="801"/>
        <v>901.453958</v>
      </c>
      <c r="CC213" s="155">
        <f t="shared" si="801"/>
        <v>897.9742173</v>
      </c>
      <c r="CD213" s="155">
        <f t="shared" si="801"/>
        <v>723.714505</v>
      </c>
      <c r="CE213" s="155">
        <f t="shared" si="801"/>
        <v>771.6394543</v>
      </c>
      <c r="CF213" s="155">
        <f t="shared" si="801"/>
        <v>891.3399911</v>
      </c>
      <c r="CG213" s="155">
        <f t="shared" si="801"/>
        <v>865.880619</v>
      </c>
      <c r="CH213" s="155">
        <f t="shared" si="801"/>
        <v>958.4736251</v>
      </c>
      <c r="CI213" s="155">
        <f t="shared" si="801"/>
        <v>669.3136699</v>
      </c>
      <c r="CJ213" s="155">
        <f t="shared" si="801"/>
        <v>672.8013275</v>
      </c>
      <c r="CK213" s="155">
        <f aca="true" t="shared" si="802" ref="CK213:CL213">SUM(AU213)/(AU$302/1000)</f>
        <v>707.1478371</v>
      </c>
      <c r="CL213" s="155">
        <f t="shared" si="802"/>
        <v>797.0526483</v>
      </c>
      <c r="CM213" s="157">
        <f aca="true" t="shared" si="803" ref="CM213:DG213">AVERAGE(BJ213:BL213)</f>
        <v>1301.428124</v>
      </c>
      <c r="CN213" s="157">
        <f t="shared" si="803"/>
        <v>1272.054024</v>
      </c>
      <c r="CO213" s="157">
        <f t="shared" si="803"/>
        <v>1204.088645</v>
      </c>
      <c r="CP213" s="157">
        <f t="shared" si="803"/>
        <v>1095.418316</v>
      </c>
      <c r="CQ213" s="157">
        <f t="shared" si="803"/>
        <v>1122.361138</v>
      </c>
      <c r="CR213" s="157">
        <f t="shared" si="803"/>
        <v>1164.139312</v>
      </c>
      <c r="CS213" s="157">
        <f t="shared" si="803"/>
        <v>1265.926127</v>
      </c>
      <c r="CT213" s="157">
        <f t="shared" si="803"/>
        <v>1344.424019</v>
      </c>
      <c r="CU213" s="157">
        <f t="shared" si="803"/>
        <v>1298.000951</v>
      </c>
      <c r="CV213" s="157">
        <f t="shared" si="803"/>
        <v>1190.430519</v>
      </c>
      <c r="CW213" s="157">
        <f t="shared" si="803"/>
        <v>1091.517987</v>
      </c>
      <c r="CX213" s="157">
        <f t="shared" si="803"/>
        <v>1059.238173</v>
      </c>
      <c r="CY213" s="157">
        <f t="shared" si="803"/>
        <v>1010.369661</v>
      </c>
      <c r="CZ213" s="157">
        <f t="shared" si="803"/>
        <v>957.1503524</v>
      </c>
      <c r="DA213" s="157">
        <f t="shared" si="803"/>
        <v>965.6815064</v>
      </c>
      <c r="DB213" s="157">
        <f t="shared" si="803"/>
        <v>1038.535258</v>
      </c>
      <c r="DC213" s="157">
        <f t="shared" si="803"/>
        <v>1021.404253</v>
      </c>
      <c r="DD213" s="157">
        <f t="shared" si="803"/>
        <v>975.6464835</v>
      </c>
      <c r="DE213" s="157">
        <f t="shared" si="803"/>
        <v>841.0475601</v>
      </c>
      <c r="DF213" s="157">
        <f t="shared" si="803"/>
        <v>797.7760589</v>
      </c>
      <c r="DG213" s="157">
        <f t="shared" si="803"/>
        <v>795.5646501</v>
      </c>
      <c r="DH213" s="157">
        <f t="shared" si="726"/>
        <v>795.5646501</v>
      </c>
      <c r="DI213" s="157">
        <f aca="true" t="shared" si="804" ref="DI213:DM213">AVERAGE(CF213:CH213)</f>
        <v>905.2314117</v>
      </c>
      <c r="DJ213" s="157">
        <f t="shared" si="804"/>
        <v>831.222638</v>
      </c>
      <c r="DK213" s="157">
        <f t="shared" si="804"/>
        <v>766.8628742</v>
      </c>
      <c r="DL213" s="157">
        <f t="shared" si="804"/>
        <v>683.0876115</v>
      </c>
      <c r="DM213" s="157">
        <f t="shared" si="804"/>
        <v>725.6672709</v>
      </c>
      <c r="DN213" s="195" t="s">
        <v>265</v>
      </c>
      <c r="DO213" s="160">
        <v>1294</v>
      </c>
      <c r="DP213" s="160">
        <v>1216.1666666666667</v>
      </c>
      <c r="DQ213" s="161">
        <v>1.0639989036590378</v>
      </c>
    </row>
    <row r="214" spans="1:121" ht="13.5" customHeight="1">
      <c r="A214" s="131">
        <v>1</v>
      </c>
      <c r="B214" s="193" t="s">
        <v>266</v>
      </c>
      <c r="C214" s="216">
        <v>624</v>
      </c>
      <c r="D214" s="216">
        <v>608</v>
      </c>
      <c r="E214" s="216">
        <v>457</v>
      </c>
      <c r="F214" s="216">
        <v>662</v>
      </c>
      <c r="G214" s="216">
        <v>730</v>
      </c>
      <c r="H214" s="216">
        <v>773</v>
      </c>
      <c r="I214" s="216">
        <v>798</v>
      </c>
      <c r="J214" s="216">
        <v>899</v>
      </c>
      <c r="K214" s="216">
        <v>589</v>
      </c>
      <c r="L214" s="216">
        <v>996</v>
      </c>
      <c r="M214" s="216">
        <v>858</v>
      </c>
      <c r="N214" s="216">
        <v>1001</v>
      </c>
      <c r="O214" s="216">
        <v>1163</v>
      </c>
      <c r="P214" s="216">
        <v>986</v>
      </c>
      <c r="Q214" s="216">
        <v>1371</v>
      </c>
      <c r="R214" s="216">
        <v>1547</v>
      </c>
      <c r="S214" s="217">
        <v>5022</v>
      </c>
      <c r="T214" s="218">
        <v>5802</v>
      </c>
      <c r="U214" s="218">
        <v>6018</v>
      </c>
      <c r="V214" s="282">
        <v>6060</v>
      </c>
      <c r="W214" s="218">
        <v>5048</v>
      </c>
      <c r="X214" s="218">
        <v>5753</v>
      </c>
      <c r="Y214" s="218">
        <v>5934</v>
      </c>
      <c r="Z214" s="220">
        <v>6013</v>
      </c>
      <c r="AA214" s="220">
        <v>5392</v>
      </c>
      <c r="AB214" s="218">
        <v>5173</v>
      </c>
      <c r="AC214" s="218">
        <v>6354</v>
      </c>
      <c r="AD214" s="219">
        <v>4750</v>
      </c>
      <c r="AE214" s="218">
        <v>6058</v>
      </c>
      <c r="AF214" s="219">
        <v>5738</v>
      </c>
      <c r="AG214" s="222">
        <v>6656</v>
      </c>
      <c r="AH214" s="223">
        <v>7163</v>
      </c>
      <c r="AI214" s="185">
        <v>7053</v>
      </c>
      <c r="AJ214" s="185">
        <v>7583</v>
      </c>
      <c r="AK214" s="185">
        <v>8404</v>
      </c>
      <c r="AL214" s="185">
        <v>7172</v>
      </c>
      <c r="AM214" s="185">
        <v>8016</v>
      </c>
      <c r="AN214" s="185">
        <v>6901</v>
      </c>
      <c r="AO214" s="228">
        <v>7029</v>
      </c>
      <c r="AP214" s="230">
        <v>7172</v>
      </c>
      <c r="AQ214" s="225">
        <v>8368</v>
      </c>
      <c r="AR214" s="142">
        <v>7273</v>
      </c>
      <c r="AS214" s="142">
        <v>7123</v>
      </c>
      <c r="AT214" s="142">
        <v>6741</v>
      </c>
      <c r="AU214" s="143">
        <v>7468</v>
      </c>
      <c r="AV214" s="144">
        <v>7600</v>
      </c>
      <c r="AW214" s="143"/>
      <c r="AX214" s="130">
        <f t="shared" si="0"/>
        <v>10</v>
      </c>
      <c r="AY214" s="145">
        <f t="shared" si="11"/>
        <v>7326.3</v>
      </c>
      <c r="AZ214" s="146">
        <f t="shared" si="12"/>
        <v>6741</v>
      </c>
      <c r="BA214" s="147">
        <f t="shared" si="13"/>
        <v>8368</v>
      </c>
      <c r="BB214" s="148">
        <f t="shared" si="14"/>
        <v>45</v>
      </c>
      <c r="BC214" s="149">
        <f t="shared" si="15"/>
        <v>4517.755556</v>
      </c>
      <c r="BD214" s="150">
        <f t="shared" si="16"/>
        <v>457</v>
      </c>
      <c r="BE214" s="151">
        <f t="shared" si="17"/>
        <v>8404</v>
      </c>
      <c r="BF214" s="194" t="s">
        <v>266</v>
      </c>
      <c r="BG214" s="174">
        <v>2</v>
      </c>
      <c r="BH214" s="15">
        <v>1</v>
      </c>
      <c r="BI214" s="187">
        <f aca="true" t="shared" si="805" ref="BI214:CJ214">SUM(S214)/(S$303/1000)</f>
        <v>5551.9319</v>
      </c>
      <c r="BJ214" s="155">
        <f t="shared" si="805"/>
        <v>5499.526066</v>
      </c>
      <c r="BK214" s="155">
        <f t="shared" si="805"/>
        <v>5808.880309</v>
      </c>
      <c r="BL214" s="155">
        <f t="shared" si="805"/>
        <v>5704.871735</v>
      </c>
      <c r="BM214" s="155">
        <f t="shared" si="805"/>
        <v>4467.256637</v>
      </c>
      <c r="BN214" s="155">
        <f t="shared" si="805"/>
        <v>5132.024978</v>
      </c>
      <c r="BO214" s="155">
        <f t="shared" si="805"/>
        <v>5846.305419</v>
      </c>
      <c r="BP214" s="155">
        <f t="shared" si="805"/>
        <v>5677.998111</v>
      </c>
      <c r="BQ214" s="155">
        <f t="shared" si="805"/>
        <v>5077.212806</v>
      </c>
      <c r="BR214" s="155">
        <f t="shared" si="805"/>
        <v>4743.695552</v>
      </c>
      <c r="BS214" s="155">
        <f t="shared" si="805"/>
        <v>6054.311577</v>
      </c>
      <c r="BT214" s="155">
        <f t="shared" si="805"/>
        <v>4935.064935</v>
      </c>
      <c r="BU214" s="155">
        <f t="shared" si="805"/>
        <v>5177.777778</v>
      </c>
      <c r="BV214" s="155">
        <f t="shared" si="805"/>
        <v>4498.627989</v>
      </c>
      <c r="BW214" s="155">
        <f t="shared" si="805"/>
        <v>5354.786806</v>
      </c>
      <c r="BX214" s="155">
        <f t="shared" si="805"/>
        <v>5550.561798</v>
      </c>
      <c r="BY214" s="155">
        <f t="shared" si="805"/>
        <v>6274.911032</v>
      </c>
      <c r="BZ214" s="155">
        <f t="shared" si="805"/>
        <v>6006.336634</v>
      </c>
      <c r="CA214" s="155">
        <f t="shared" si="805"/>
        <v>6891.348913</v>
      </c>
      <c r="CB214" s="155">
        <f t="shared" si="805"/>
        <v>5793.214863</v>
      </c>
      <c r="CC214" s="155">
        <f t="shared" si="805"/>
        <v>5904.972376</v>
      </c>
      <c r="CD214" s="155">
        <f t="shared" si="805"/>
        <v>5296.239447</v>
      </c>
      <c r="CE214" s="155">
        <f t="shared" si="805"/>
        <v>5240.438381</v>
      </c>
      <c r="CF214" s="155">
        <f t="shared" si="805"/>
        <v>5345.058876</v>
      </c>
      <c r="CG214" s="155">
        <f t="shared" si="805"/>
        <v>6166.543847</v>
      </c>
      <c r="CH214" s="155">
        <f t="shared" si="805"/>
        <v>5441.825664</v>
      </c>
      <c r="CI214" s="155">
        <f t="shared" si="805"/>
        <v>5387.029684</v>
      </c>
      <c r="CJ214" s="155">
        <f t="shared" si="805"/>
        <v>5084.477297</v>
      </c>
      <c r="CK214" s="155">
        <f aca="true" t="shared" si="806" ref="CK214:CL214">SUM(AU214)/(AU$302/1000)</f>
        <v>4958.666711</v>
      </c>
      <c r="CL214" s="155">
        <f t="shared" si="806"/>
        <v>6021.471299</v>
      </c>
      <c r="CM214" s="157">
        <f aca="true" t="shared" si="807" ref="CM214:DG214">AVERAGE(BJ214:BL214)</f>
        <v>5671.092703</v>
      </c>
      <c r="CN214" s="157">
        <f t="shared" si="807"/>
        <v>5327.002894</v>
      </c>
      <c r="CO214" s="157">
        <f t="shared" si="807"/>
        <v>5101.38445</v>
      </c>
      <c r="CP214" s="157">
        <f t="shared" si="807"/>
        <v>5148.529011</v>
      </c>
      <c r="CQ214" s="157">
        <f t="shared" si="807"/>
        <v>5552.109503</v>
      </c>
      <c r="CR214" s="157">
        <f t="shared" si="807"/>
        <v>5533.838779</v>
      </c>
      <c r="CS214" s="157">
        <f t="shared" si="807"/>
        <v>5166.302157</v>
      </c>
      <c r="CT214" s="157">
        <f t="shared" si="807"/>
        <v>5291.739978</v>
      </c>
      <c r="CU214" s="157">
        <f t="shared" si="807"/>
        <v>5244.357355</v>
      </c>
      <c r="CV214" s="157">
        <f t="shared" si="807"/>
        <v>5389.05143</v>
      </c>
      <c r="CW214" s="157">
        <f t="shared" si="807"/>
        <v>4870.490234</v>
      </c>
      <c r="CX214" s="157">
        <f t="shared" si="807"/>
        <v>5010.397524</v>
      </c>
      <c r="CY214" s="157">
        <f t="shared" si="807"/>
        <v>5134.658864</v>
      </c>
      <c r="CZ214" s="157">
        <f t="shared" si="807"/>
        <v>5726.753212</v>
      </c>
      <c r="DA214" s="157">
        <f t="shared" si="807"/>
        <v>5943.936488</v>
      </c>
      <c r="DB214" s="157">
        <f t="shared" si="807"/>
        <v>6390.865526</v>
      </c>
      <c r="DC214" s="157">
        <f t="shared" si="807"/>
        <v>6230.300137</v>
      </c>
      <c r="DD214" s="157">
        <f t="shared" si="807"/>
        <v>6196.512051</v>
      </c>
      <c r="DE214" s="157">
        <f t="shared" si="807"/>
        <v>5664.808895</v>
      </c>
      <c r="DF214" s="157">
        <f t="shared" si="807"/>
        <v>5480.550068</v>
      </c>
      <c r="DG214" s="157">
        <f t="shared" si="807"/>
        <v>5293.912235</v>
      </c>
      <c r="DH214" s="157">
        <f t="shared" si="726"/>
        <v>5293.912235</v>
      </c>
      <c r="DI214" s="157">
        <f aca="true" t="shared" si="808" ref="DI214:DM214">AVERAGE(CF214:CH214)</f>
        <v>5651.142796</v>
      </c>
      <c r="DJ214" s="157">
        <f t="shared" si="808"/>
        <v>5665.133065</v>
      </c>
      <c r="DK214" s="157">
        <f t="shared" si="808"/>
        <v>5304.444215</v>
      </c>
      <c r="DL214" s="157">
        <f t="shared" si="808"/>
        <v>5143.391231</v>
      </c>
      <c r="DM214" s="157">
        <f t="shared" si="808"/>
        <v>5354.871769</v>
      </c>
      <c r="DN214" s="195" t="s">
        <v>266</v>
      </c>
      <c r="DO214" s="160">
        <v>5617.166666666667</v>
      </c>
      <c r="DP214" s="160">
        <v>7338.5</v>
      </c>
      <c r="DQ214" s="161">
        <v>0.765437986872885</v>
      </c>
    </row>
    <row r="215" spans="1:121" ht="13.5" customHeight="1">
      <c r="A215" s="131">
        <v>1</v>
      </c>
      <c r="B215" s="193" t="s">
        <v>267</v>
      </c>
      <c r="C215" s="216">
        <v>401</v>
      </c>
      <c r="D215" s="216">
        <v>497</v>
      </c>
      <c r="E215" s="216">
        <v>412</v>
      </c>
      <c r="F215" s="216">
        <v>620</v>
      </c>
      <c r="G215" s="216">
        <v>581</v>
      </c>
      <c r="H215" s="216">
        <v>744</v>
      </c>
      <c r="I215" s="216">
        <v>595</v>
      </c>
      <c r="J215" s="216">
        <v>555</v>
      </c>
      <c r="K215" s="216">
        <v>518</v>
      </c>
      <c r="L215" s="216">
        <v>949</v>
      </c>
      <c r="M215" s="216">
        <v>705</v>
      </c>
      <c r="N215" s="216">
        <v>789</v>
      </c>
      <c r="O215" s="216">
        <v>1022</v>
      </c>
      <c r="P215" s="216">
        <v>943</v>
      </c>
      <c r="Q215" s="216">
        <v>1125</v>
      </c>
      <c r="R215" s="216">
        <v>1070</v>
      </c>
      <c r="S215" s="217">
        <v>2626</v>
      </c>
      <c r="T215" s="218">
        <v>3374</v>
      </c>
      <c r="U215" s="218">
        <v>3204</v>
      </c>
      <c r="V215" s="218">
        <v>3520</v>
      </c>
      <c r="W215" s="218">
        <v>3353</v>
      </c>
      <c r="X215" s="218">
        <v>3477</v>
      </c>
      <c r="Y215" s="218">
        <v>3593</v>
      </c>
      <c r="Z215" s="220">
        <v>3775</v>
      </c>
      <c r="AA215" s="220">
        <v>3619</v>
      </c>
      <c r="AB215" s="218">
        <v>3974</v>
      </c>
      <c r="AC215" s="218">
        <v>4093</v>
      </c>
      <c r="AD215" s="219">
        <v>3140</v>
      </c>
      <c r="AE215" s="218">
        <v>4219</v>
      </c>
      <c r="AF215" s="219">
        <v>3744</v>
      </c>
      <c r="AG215" s="222">
        <v>3689</v>
      </c>
      <c r="AH215" s="283">
        <v>3634</v>
      </c>
      <c r="AI215" s="185">
        <v>3538</v>
      </c>
      <c r="AJ215" s="185">
        <v>4333</v>
      </c>
      <c r="AK215" s="185">
        <v>4396</v>
      </c>
      <c r="AL215" s="185">
        <v>4161</v>
      </c>
      <c r="AM215" s="185">
        <v>4762</v>
      </c>
      <c r="AN215" s="185">
        <v>3731</v>
      </c>
      <c r="AO215" s="185">
        <v>3978</v>
      </c>
      <c r="AP215" s="225">
        <v>4385</v>
      </c>
      <c r="AQ215" s="230">
        <v>4189</v>
      </c>
      <c r="AR215" s="142">
        <v>4602</v>
      </c>
      <c r="AS215" s="142">
        <v>3856</v>
      </c>
      <c r="AT215" s="142">
        <v>4024</v>
      </c>
      <c r="AU215" s="143">
        <v>4064</v>
      </c>
      <c r="AV215" s="144">
        <v>4426</v>
      </c>
      <c r="AW215" s="143"/>
      <c r="AX215" s="130">
        <f t="shared" si="0"/>
        <v>10</v>
      </c>
      <c r="AY215" s="145">
        <f t="shared" si="11"/>
        <v>4175.2</v>
      </c>
      <c r="AZ215" s="146">
        <f t="shared" si="12"/>
        <v>3731</v>
      </c>
      <c r="BA215" s="147">
        <f t="shared" si="13"/>
        <v>4762</v>
      </c>
      <c r="BB215" s="148">
        <f t="shared" si="14"/>
        <v>45</v>
      </c>
      <c r="BC215" s="149">
        <f t="shared" si="15"/>
        <v>2723.977778</v>
      </c>
      <c r="BD215" s="150">
        <f t="shared" si="16"/>
        <v>401</v>
      </c>
      <c r="BE215" s="151">
        <f t="shared" si="17"/>
        <v>4762</v>
      </c>
      <c r="BF215" s="194" t="s">
        <v>267</v>
      </c>
      <c r="BG215" s="174">
        <v>7</v>
      </c>
      <c r="BH215" s="15">
        <v>7</v>
      </c>
      <c r="BI215" s="187">
        <f aca="true" t="shared" si="809" ref="BI215:CJ215">SUM(S215)/(S$303/1000)</f>
        <v>2903.100989</v>
      </c>
      <c r="BJ215" s="155">
        <f t="shared" si="809"/>
        <v>3198.104265</v>
      </c>
      <c r="BK215" s="155">
        <f t="shared" si="809"/>
        <v>3092.664093</v>
      </c>
      <c r="BL215" s="155">
        <f t="shared" si="809"/>
        <v>3313.720876</v>
      </c>
      <c r="BM215" s="155">
        <f t="shared" si="809"/>
        <v>2967.256637</v>
      </c>
      <c r="BN215" s="155">
        <f t="shared" si="809"/>
        <v>3101.694915</v>
      </c>
      <c r="BO215" s="155">
        <f t="shared" si="809"/>
        <v>3539.901478</v>
      </c>
      <c r="BP215" s="155">
        <f t="shared" si="809"/>
        <v>3564.683664</v>
      </c>
      <c r="BQ215" s="155">
        <f t="shared" si="809"/>
        <v>3407.721281</v>
      </c>
      <c r="BR215" s="155">
        <f t="shared" si="809"/>
        <v>3644.199908</v>
      </c>
      <c r="BS215" s="155">
        <f t="shared" si="809"/>
        <v>3899.952358</v>
      </c>
      <c r="BT215" s="155">
        <f t="shared" si="809"/>
        <v>3262.337662</v>
      </c>
      <c r="BU215" s="155">
        <f t="shared" si="809"/>
        <v>3605.982906</v>
      </c>
      <c r="BV215" s="155">
        <f t="shared" si="809"/>
        <v>2935.319483</v>
      </c>
      <c r="BW215" s="155">
        <f t="shared" si="809"/>
        <v>2967.819791</v>
      </c>
      <c r="BX215" s="155">
        <f t="shared" si="809"/>
        <v>2815.962805</v>
      </c>
      <c r="BY215" s="155">
        <f t="shared" si="809"/>
        <v>3147.686833</v>
      </c>
      <c r="BZ215" s="155">
        <f t="shared" si="809"/>
        <v>3432.079208</v>
      </c>
      <c r="CA215" s="155">
        <f t="shared" si="809"/>
        <v>3604.756048</v>
      </c>
      <c r="CB215" s="155">
        <f t="shared" si="809"/>
        <v>3361.066236</v>
      </c>
      <c r="CC215" s="155">
        <f t="shared" si="809"/>
        <v>3507.918969</v>
      </c>
      <c r="CD215" s="155">
        <f t="shared" si="809"/>
        <v>2863.392172</v>
      </c>
      <c r="CE215" s="155">
        <f t="shared" si="809"/>
        <v>2965.779468</v>
      </c>
      <c r="CF215" s="155">
        <f t="shared" si="809"/>
        <v>3267.998211</v>
      </c>
      <c r="CG215" s="155">
        <f t="shared" si="809"/>
        <v>3086.956522</v>
      </c>
      <c r="CH215" s="155">
        <f t="shared" si="809"/>
        <v>3443.32211</v>
      </c>
      <c r="CI215" s="155">
        <f t="shared" si="809"/>
        <v>2916.241255</v>
      </c>
      <c r="CJ215" s="155">
        <f t="shared" si="809"/>
        <v>3035.14859</v>
      </c>
      <c r="CK215" s="155">
        <f aca="true" t="shared" si="810" ref="CK215:CL215">SUM(AU215)/(AU$302/1000)</f>
        <v>2698.449587</v>
      </c>
      <c r="CL215" s="155">
        <f t="shared" si="810"/>
        <v>3506.714733</v>
      </c>
      <c r="CM215" s="157">
        <f aca="true" t="shared" si="811" ref="CM215:DG215">AVERAGE(BJ215:BL215)</f>
        <v>3201.496411</v>
      </c>
      <c r="CN215" s="157">
        <f t="shared" si="811"/>
        <v>3124.547202</v>
      </c>
      <c r="CO215" s="157">
        <f t="shared" si="811"/>
        <v>3127.557476</v>
      </c>
      <c r="CP215" s="157">
        <f t="shared" si="811"/>
        <v>3202.95101</v>
      </c>
      <c r="CQ215" s="157">
        <f t="shared" si="811"/>
        <v>3402.093352</v>
      </c>
      <c r="CR215" s="157">
        <f t="shared" si="811"/>
        <v>3504.102141</v>
      </c>
      <c r="CS215" s="157">
        <f t="shared" si="811"/>
        <v>3538.868284</v>
      </c>
      <c r="CT215" s="157">
        <f t="shared" si="811"/>
        <v>3650.624516</v>
      </c>
      <c r="CU215" s="157">
        <f t="shared" si="811"/>
        <v>3602.16331</v>
      </c>
      <c r="CV215" s="157">
        <f t="shared" si="811"/>
        <v>3589.424309</v>
      </c>
      <c r="CW215" s="157">
        <f t="shared" si="811"/>
        <v>3267.880017</v>
      </c>
      <c r="CX215" s="157">
        <f t="shared" si="811"/>
        <v>3169.707393</v>
      </c>
      <c r="CY215" s="157">
        <f t="shared" si="811"/>
        <v>2906.367359</v>
      </c>
      <c r="CZ215" s="157">
        <f t="shared" si="811"/>
        <v>2977.156476</v>
      </c>
      <c r="DA215" s="157">
        <f t="shared" si="811"/>
        <v>3131.909615</v>
      </c>
      <c r="DB215" s="157">
        <f t="shared" si="811"/>
        <v>3394.840696</v>
      </c>
      <c r="DC215" s="157">
        <f t="shared" si="811"/>
        <v>3465.967164</v>
      </c>
      <c r="DD215" s="157">
        <f t="shared" si="811"/>
        <v>3491.247084</v>
      </c>
      <c r="DE215" s="157">
        <f t="shared" si="811"/>
        <v>3244.125792</v>
      </c>
      <c r="DF215" s="157">
        <f t="shared" si="811"/>
        <v>3112.363536</v>
      </c>
      <c r="DG215" s="157">
        <f t="shared" si="811"/>
        <v>3032.38995</v>
      </c>
      <c r="DH215" s="157">
        <f t="shared" si="726"/>
        <v>3032.38995</v>
      </c>
      <c r="DI215" s="157">
        <f aca="true" t="shared" si="812" ref="DI215:DM215">AVERAGE(CF215:CH215)</f>
        <v>3266.092281</v>
      </c>
      <c r="DJ215" s="157">
        <f t="shared" si="812"/>
        <v>3148.839962</v>
      </c>
      <c r="DK215" s="157">
        <f t="shared" si="812"/>
        <v>3131.570652</v>
      </c>
      <c r="DL215" s="157">
        <f t="shared" si="812"/>
        <v>2883.279811</v>
      </c>
      <c r="DM215" s="157">
        <f t="shared" si="812"/>
        <v>3080.104303</v>
      </c>
      <c r="DN215" s="195" t="s">
        <v>267</v>
      </c>
      <c r="DO215" s="160">
        <v>3259</v>
      </c>
      <c r="DP215" s="160">
        <v>3958.5</v>
      </c>
      <c r="DQ215" s="161">
        <v>0.8232916508778578</v>
      </c>
    </row>
    <row r="216" spans="1:121" ht="13.5" customHeight="1">
      <c r="A216" s="131">
        <v>1</v>
      </c>
      <c r="B216" s="193" t="s">
        <v>268</v>
      </c>
      <c r="C216" s="216">
        <v>73</v>
      </c>
      <c r="D216" s="216">
        <v>83</v>
      </c>
      <c r="E216" s="216">
        <v>81</v>
      </c>
      <c r="F216" s="216">
        <v>70</v>
      </c>
      <c r="G216" s="216">
        <v>80</v>
      </c>
      <c r="H216" s="216">
        <v>80</v>
      </c>
      <c r="I216" s="216">
        <v>34</v>
      </c>
      <c r="J216" s="216">
        <v>70</v>
      </c>
      <c r="K216" s="216">
        <v>60</v>
      </c>
      <c r="L216" s="216">
        <v>48</v>
      </c>
      <c r="M216" s="216">
        <v>65</v>
      </c>
      <c r="N216" s="216">
        <v>61</v>
      </c>
      <c r="O216" s="216">
        <v>57</v>
      </c>
      <c r="P216" s="216">
        <v>43</v>
      </c>
      <c r="Q216" s="216">
        <v>47</v>
      </c>
      <c r="R216" s="216">
        <v>39</v>
      </c>
      <c r="S216" s="217">
        <v>103</v>
      </c>
      <c r="T216" s="218">
        <v>105</v>
      </c>
      <c r="U216" s="218">
        <v>90</v>
      </c>
      <c r="V216" s="218">
        <v>75</v>
      </c>
      <c r="W216" s="218">
        <v>92</v>
      </c>
      <c r="X216" s="218">
        <v>94</v>
      </c>
      <c r="Y216" s="218">
        <v>62</v>
      </c>
      <c r="Z216" s="220">
        <v>77</v>
      </c>
      <c r="AA216" s="220">
        <v>68</v>
      </c>
      <c r="AB216" s="218">
        <v>49</v>
      </c>
      <c r="AC216" s="218">
        <v>59</v>
      </c>
      <c r="AD216" s="219">
        <v>36</v>
      </c>
      <c r="AE216" s="218">
        <v>46</v>
      </c>
      <c r="AF216" s="219">
        <v>49</v>
      </c>
      <c r="AG216" s="222">
        <v>27</v>
      </c>
      <c r="AH216" s="223">
        <v>26</v>
      </c>
      <c r="AI216" s="185">
        <v>36</v>
      </c>
      <c r="AJ216" s="185">
        <v>56</v>
      </c>
      <c r="AK216" s="185">
        <v>30</v>
      </c>
      <c r="AL216" s="185">
        <v>46</v>
      </c>
      <c r="AM216" s="185">
        <v>30</v>
      </c>
      <c r="AN216" s="185">
        <v>30</v>
      </c>
      <c r="AO216" s="228">
        <v>35</v>
      </c>
      <c r="AP216" s="230">
        <v>34</v>
      </c>
      <c r="AQ216" s="230">
        <v>39</v>
      </c>
      <c r="AR216" s="142">
        <v>36</v>
      </c>
      <c r="AS216" s="142">
        <v>19</v>
      </c>
      <c r="AT216" s="142">
        <v>19</v>
      </c>
      <c r="AU216" s="143">
        <v>23</v>
      </c>
      <c r="AV216" s="144">
        <v>43</v>
      </c>
      <c r="AW216" s="143"/>
      <c r="AX216" s="130">
        <f t="shared" si="0"/>
        <v>10</v>
      </c>
      <c r="AY216" s="145">
        <f t="shared" si="11"/>
        <v>31.1</v>
      </c>
      <c r="AZ216" s="146">
        <f t="shared" si="12"/>
        <v>19</v>
      </c>
      <c r="BA216" s="147">
        <f t="shared" si="13"/>
        <v>46</v>
      </c>
      <c r="BB216" s="148">
        <f t="shared" si="14"/>
        <v>45</v>
      </c>
      <c r="BC216" s="149">
        <f t="shared" si="15"/>
        <v>55.15555556</v>
      </c>
      <c r="BD216" s="150">
        <f t="shared" si="16"/>
        <v>19</v>
      </c>
      <c r="BE216" s="151">
        <f t="shared" si="17"/>
        <v>105</v>
      </c>
      <c r="BF216" s="194" t="s">
        <v>268</v>
      </c>
      <c r="BG216" s="174">
        <v>103</v>
      </c>
      <c r="BH216" s="15">
        <v>119</v>
      </c>
      <c r="BI216" s="187">
        <f aca="true" t="shared" si="813" ref="BI216:CJ216">SUM(S216)/(S$303/1000)</f>
        <v>113.8687745</v>
      </c>
      <c r="BJ216" s="155">
        <f t="shared" si="813"/>
        <v>99.52606635</v>
      </c>
      <c r="BK216" s="155">
        <f t="shared" si="813"/>
        <v>86.87258687</v>
      </c>
      <c r="BL216" s="155">
        <f t="shared" si="813"/>
        <v>70.6048482</v>
      </c>
      <c r="BM216" s="155">
        <f t="shared" si="813"/>
        <v>81.4159292</v>
      </c>
      <c r="BN216" s="155">
        <f t="shared" si="813"/>
        <v>83.85370205</v>
      </c>
      <c r="BO216" s="155">
        <f t="shared" si="813"/>
        <v>61.08374384</v>
      </c>
      <c r="BP216" s="155">
        <f t="shared" si="813"/>
        <v>72.71010387</v>
      </c>
      <c r="BQ216" s="155">
        <f t="shared" si="813"/>
        <v>64.03013183</v>
      </c>
      <c r="BR216" s="155">
        <f t="shared" si="813"/>
        <v>44.93351674</v>
      </c>
      <c r="BS216" s="155">
        <f t="shared" si="813"/>
        <v>56.21724631</v>
      </c>
      <c r="BT216" s="155">
        <f t="shared" si="813"/>
        <v>37.4025974</v>
      </c>
      <c r="BU216" s="155">
        <f t="shared" si="813"/>
        <v>39.31623932</v>
      </c>
      <c r="BV216" s="155">
        <f t="shared" si="813"/>
        <v>38.41630733</v>
      </c>
      <c r="BW216" s="155">
        <f t="shared" si="813"/>
        <v>21.72164119</v>
      </c>
      <c r="BX216" s="155">
        <f t="shared" si="813"/>
        <v>20.14722976</v>
      </c>
      <c r="BY216" s="155">
        <f t="shared" si="813"/>
        <v>32.02846975</v>
      </c>
      <c r="BZ216" s="155">
        <f t="shared" si="813"/>
        <v>44.35643564</v>
      </c>
      <c r="CA216" s="155">
        <f t="shared" si="813"/>
        <v>24.600246</v>
      </c>
      <c r="CB216" s="155">
        <f t="shared" si="813"/>
        <v>37.15670436</v>
      </c>
      <c r="CC216" s="155">
        <f t="shared" si="813"/>
        <v>22.09944751</v>
      </c>
      <c r="CD216" s="155">
        <f t="shared" si="813"/>
        <v>23.02379125</v>
      </c>
      <c r="CE216" s="155">
        <f t="shared" si="813"/>
        <v>26.09408783</v>
      </c>
      <c r="CF216" s="155">
        <f t="shared" si="813"/>
        <v>25.33909674</v>
      </c>
      <c r="CG216" s="155">
        <f t="shared" si="813"/>
        <v>28.73986735</v>
      </c>
      <c r="CH216" s="155">
        <f t="shared" si="813"/>
        <v>26.93602694</v>
      </c>
      <c r="CI216" s="155">
        <f t="shared" si="813"/>
        <v>14.36944602</v>
      </c>
      <c r="CJ216" s="155">
        <f t="shared" si="813"/>
        <v>14.33096998</v>
      </c>
      <c r="CK216" s="155">
        <f aca="true" t="shared" si="814" ref="CK216:CL216">SUM(AU216)/(AU$302/1000)</f>
        <v>15.27173733</v>
      </c>
      <c r="CL216" s="155">
        <f t="shared" si="814"/>
        <v>34.06885077</v>
      </c>
      <c r="CM216" s="157">
        <f aca="true" t="shared" si="815" ref="CM216:DG216">AVERAGE(BJ216:BL216)</f>
        <v>85.66783381</v>
      </c>
      <c r="CN216" s="157">
        <f t="shared" si="815"/>
        <v>79.63112143</v>
      </c>
      <c r="CO216" s="157">
        <f t="shared" si="815"/>
        <v>78.62482648</v>
      </c>
      <c r="CP216" s="157">
        <f t="shared" si="815"/>
        <v>75.45112503</v>
      </c>
      <c r="CQ216" s="157">
        <f t="shared" si="815"/>
        <v>72.54918326</v>
      </c>
      <c r="CR216" s="157">
        <f t="shared" si="815"/>
        <v>65.94132651</v>
      </c>
      <c r="CS216" s="157">
        <f t="shared" si="815"/>
        <v>60.55791748</v>
      </c>
      <c r="CT216" s="157">
        <f t="shared" si="815"/>
        <v>55.06029829</v>
      </c>
      <c r="CU216" s="157">
        <f t="shared" si="815"/>
        <v>46.18445348</v>
      </c>
      <c r="CV216" s="157">
        <f t="shared" si="815"/>
        <v>44.31202768</v>
      </c>
      <c r="CW216" s="157">
        <f t="shared" si="815"/>
        <v>38.37838135</v>
      </c>
      <c r="CX216" s="157">
        <f t="shared" si="815"/>
        <v>33.15139595</v>
      </c>
      <c r="CY216" s="157">
        <f t="shared" si="815"/>
        <v>26.76172609</v>
      </c>
      <c r="CZ216" s="157">
        <f t="shared" si="815"/>
        <v>24.6324469</v>
      </c>
      <c r="DA216" s="157">
        <f t="shared" si="815"/>
        <v>32.17737838</v>
      </c>
      <c r="DB216" s="157">
        <f t="shared" si="815"/>
        <v>33.66171713</v>
      </c>
      <c r="DC216" s="157">
        <f t="shared" si="815"/>
        <v>35.37112867</v>
      </c>
      <c r="DD216" s="157">
        <f t="shared" si="815"/>
        <v>27.95213263</v>
      </c>
      <c r="DE216" s="157">
        <f t="shared" si="815"/>
        <v>27.42664771</v>
      </c>
      <c r="DF216" s="157">
        <f t="shared" si="815"/>
        <v>23.73910886</v>
      </c>
      <c r="DG216" s="157">
        <f t="shared" si="815"/>
        <v>24.81899194</v>
      </c>
      <c r="DH216" s="157">
        <f t="shared" si="726"/>
        <v>24.81899194</v>
      </c>
      <c r="DI216" s="157">
        <f aca="true" t="shared" si="816" ref="DI216:DM216">AVERAGE(CF216:CH216)</f>
        <v>27.00499701</v>
      </c>
      <c r="DJ216" s="157">
        <f t="shared" si="816"/>
        <v>23.34844677</v>
      </c>
      <c r="DK216" s="157">
        <f t="shared" si="816"/>
        <v>18.54548098</v>
      </c>
      <c r="DL216" s="157">
        <f t="shared" si="816"/>
        <v>14.65738444</v>
      </c>
      <c r="DM216" s="157">
        <f t="shared" si="816"/>
        <v>21.22385269</v>
      </c>
      <c r="DN216" s="195" t="s">
        <v>268</v>
      </c>
      <c r="DO216" s="160">
        <v>93.16666666666667</v>
      </c>
      <c r="DP216" s="160">
        <v>36.833333333333336</v>
      </c>
      <c r="DQ216" s="189">
        <v>2.5294117647058822</v>
      </c>
    </row>
    <row r="217" spans="1:121" ht="13.5" customHeight="1">
      <c r="A217" s="131">
        <v>1</v>
      </c>
      <c r="B217" s="193" t="s">
        <v>269</v>
      </c>
      <c r="C217" s="216">
        <v>72</v>
      </c>
      <c r="D217" s="216">
        <v>99</v>
      </c>
      <c r="E217" s="216">
        <v>103</v>
      </c>
      <c r="F217" s="216">
        <v>140</v>
      </c>
      <c r="G217" s="216">
        <v>127</v>
      </c>
      <c r="H217" s="216">
        <v>160</v>
      </c>
      <c r="I217" s="216">
        <v>144</v>
      </c>
      <c r="J217" s="216">
        <v>141</v>
      </c>
      <c r="K217" s="216">
        <v>153</v>
      </c>
      <c r="L217" s="216">
        <v>182</v>
      </c>
      <c r="M217" s="216">
        <v>172</v>
      </c>
      <c r="N217" s="216">
        <v>224</v>
      </c>
      <c r="O217" s="216">
        <v>158</v>
      </c>
      <c r="P217" s="216">
        <v>248</v>
      </c>
      <c r="Q217" s="216">
        <v>227</v>
      </c>
      <c r="R217" s="216">
        <v>236</v>
      </c>
      <c r="S217" s="217">
        <v>1111</v>
      </c>
      <c r="T217" s="218">
        <v>981</v>
      </c>
      <c r="U217" s="218">
        <v>820</v>
      </c>
      <c r="V217" s="218">
        <v>943</v>
      </c>
      <c r="W217" s="218">
        <v>757</v>
      </c>
      <c r="X217" s="218">
        <v>594</v>
      </c>
      <c r="Y217" s="218">
        <v>593</v>
      </c>
      <c r="Z217" s="220">
        <v>636</v>
      </c>
      <c r="AA217" s="220">
        <v>693</v>
      </c>
      <c r="AB217" s="218">
        <v>754</v>
      </c>
      <c r="AC217" s="218">
        <v>713</v>
      </c>
      <c r="AD217" s="219">
        <v>522</v>
      </c>
      <c r="AE217" s="218">
        <v>483</v>
      </c>
      <c r="AF217" s="219">
        <v>469</v>
      </c>
      <c r="AG217" s="222">
        <v>403</v>
      </c>
      <c r="AH217" s="223">
        <v>433</v>
      </c>
      <c r="AI217" s="185">
        <v>448</v>
      </c>
      <c r="AJ217" s="185">
        <v>492</v>
      </c>
      <c r="AK217" s="185">
        <v>511</v>
      </c>
      <c r="AL217" s="228">
        <v>370</v>
      </c>
      <c r="AM217" s="228">
        <v>457</v>
      </c>
      <c r="AN217" s="228">
        <v>372</v>
      </c>
      <c r="AO217" s="228">
        <v>362</v>
      </c>
      <c r="AP217" s="230">
        <v>443</v>
      </c>
      <c r="AQ217" s="225">
        <v>440</v>
      </c>
      <c r="AR217" s="142">
        <v>413</v>
      </c>
      <c r="AS217" s="142">
        <v>349</v>
      </c>
      <c r="AT217" s="142">
        <v>307</v>
      </c>
      <c r="AU217" s="143">
        <v>406</v>
      </c>
      <c r="AV217" s="144">
        <v>378</v>
      </c>
      <c r="AW217" s="143"/>
      <c r="AX217" s="130">
        <f t="shared" si="0"/>
        <v>10</v>
      </c>
      <c r="AY217" s="145">
        <f t="shared" si="11"/>
        <v>391.9</v>
      </c>
      <c r="AZ217" s="146">
        <f t="shared" si="12"/>
        <v>307</v>
      </c>
      <c r="BA217" s="147">
        <f t="shared" si="13"/>
        <v>457</v>
      </c>
      <c r="BB217" s="148">
        <f t="shared" si="14"/>
        <v>45</v>
      </c>
      <c r="BC217" s="149">
        <f t="shared" si="15"/>
        <v>419.1333333</v>
      </c>
      <c r="BD217" s="150">
        <f t="shared" si="16"/>
        <v>72</v>
      </c>
      <c r="BE217" s="151">
        <f t="shared" si="17"/>
        <v>1111</v>
      </c>
      <c r="BF217" s="194" t="s">
        <v>269</v>
      </c>
      <c r="BG217" s="174">
        <v>37</v>
      </c>
      <c r="BH217" s="15">
        <v>55</v>
      </c>
      <c r="BI217" s="187">
        <f aca="true" t="shared" si="817" ref="BI217:CJ217">SUM(S217)/(S$303/1000)</f>
        <v>1228.235034</v>
      </c>
      <c r="BJ217" s="155">
        <f t="shared" si="817"/>
        <v>929.8578199</v>
      </c>
      <c r="BK217" s="155">
        <f t="shared" si="817"/>
        <v>791.5057915</v>
      </c>
      <c r="BL217" s="155">
        <f t="shared" si="817"/>
        <v>887.7382914</v>
      </c>
      <c r="BM217" s="155">
        <f t="shared" si="817"/>
        <v>669.9115044</v>
      </c>
      <c r="BN217" s="155">
        <f t="shared" si="817"/>
        <v>529.8840321</v>
      </c>
      <c r="BO217" s="155">
        <f t="shared" si="817"/>
        <v>584.2364532</v>
      </c>
      <c r="BP217" s="155">
        <f t="shared" si="817"/>
        <v>600.5665722</v>
      </c>
      <c r="BQ217" s="155">
        <f t="shared" si="817"/>
        <v>652.5423729</v>
      </c>
      <c r="BR217" s="155">
        <f t="shared" si="817"/>
        <v>691.4259514</v>
      </c>
      <c r="BS217" s="155">
        <f t="shared" si="817"/>
        <v>679.3711291</v>
      </c>
      <c r="BT217" s="155">
        <f t="shared" si="817"/>
        <v>542.3376623</v>
      </c>
      <c r="BU217" s="155">
        <f t="shared" si="817"/>
        <v>412.8205128</v>
      </c>
      <c r="BV217" s="155">
        <f t="shared" si="817"/>
        <v>367.6989416</v>
      </c>
      <c r="BW217" s="155">
        <f t="shared" si="817"/>
        <v>324.2156074</v>
      </c>
      <c r="BX217" s="155">
        <f t="shared" si="817"/>
        <v>335.5288648</v>
      </c>
      <c r="BY217" s="155">
        <f t="shared" si="817"/>
        <v>398.5765125</v>
      </c>
      <c r="BZ217" s="155">
        <f t="shared" si="817"/>
        <v>389.7029703</v>
      </c>
      <c r="CA217" s="155">
        <f t="shared" si="817"/>
        <v>419.0241902</v>
      </c>
      <c r="CB217" s="155">
        <f t="shared" si="817"/>
        <v>298.8691438</v>
      </c>
      <c r="CC217" s="155">
        <f t="shared" si="817"/>
        <v>336.6482505</v>
      </c>
      <c r="CD217" s="155">
        <f t="shared" si="817"/>
        <v>285.4950115</v>
      </c>
      <c r="CE217" s="155">
        <f t="shared" si="817"/>
        <v>269.8874226</v>
      </c>
      <c r="CF217" s="155">
        <f t="shared" si="817"/>
        <v>330.1535251</v>
      </c>
      <c r="CG217" s="155">
        <f t="shared" si="817"/>
        <v>324.2446573</v>
      </c>
      <c r="CH217" s="155">
        <f t="shared" si="817"/>
        <v>309.0160868</v>
      </c>
      <c r="CI217" s="155">
        <f t="shared" si="817"/>
        <v>263.9440348</v>
      </c>
      <c r="CJ217" s="155">
        <f t="shared" si="817"/>
        <v>231.5583044</v>
      </c>
      <c r="CK217" s="155">
        <f aca="true" t="shared" si="818" ref="CK217:CL217">SUM(AU217)/(AU$302/1000)</f>
        <v>269.5793632</v>
      </c>
      <c r="CL217" s="155">
        <f t="shared" si="818"/>
        <v>299.4889672</v>
      </c>
      <c r="CM217" s="157">
        <f aca="true" t="shared" si="819" ref="CM217:DG217">AVERAGE(BJ217:BL217)</f>
        <v>869.7006343</v>
      </c>
      <c r="CN217" s="157">
        <f t="shared" si="819"/>
        <v>783.0518624</v>
      </c>
      <c r="CO217" s="157">
        <f t="shared" si="819"/>
        <v>695.8446093</v>
      </c>
      <c r="CP217" s="157">
        <f t="shared" si="819"/>
        <v>594.6773299</v>
      </c>
      <c r="CQ217" s="157">
        <f t="shared" si="819"/>
        <v>571.5623525</v>
      </c>
      <c r="CR217" s="157">
        <f t="shared" si="819"/>
        <v>612.4484661</v>
      </c>
      <c r="CS217" s="157">
        <f t="shared" si="819"/>
        <v>648.1782988</v>
      </c>
      <c r="CT217" s="157">
        <f t="shared" si="819"/>
        <v>674.4464845</v>
      </c>
      <c r="CU217" s="157">
        <f t="shared" si="819"/>
        <v>637.7115809</v>
      </c>
      <c r="CV217" s="157">
        <f t="shared" si="819"/>
        <v>544.8431014</v>
      </c>
      <c r="CW217" s="157">
        <f t="shared" si="819"/>
        <v>440.9523722</v>
      </c>
      <c r="CX217" s="157">
        <f t="shared" si="819"/>
        <v>368.2450206</v>
      </c>
      <c r="CY217" s="157">
        <f t="shared" si="819"/>
        <v>342.4811379</v>
      </c>
      <c r="CZ217" s="157">
        <f t="shared" si="819"/>
        <v>352.7736615</v>
      </c>
      <c r="DA217" s="157">
        <f t="shared" si="819"/>
        <v>374.6027825</v>
      </c>
      <c r="DB217" s="157">
        <f t="shared" si="819"/>
        <v>402.4345577</v>
      </c>
      <c r="DC217" s="157">
        <f t="shared" si="819"/>
        <v>369.1987681</v>
      </c>
      <c r="DD217" s="157">
        <f t="shared" si="819"/>
        <v>351.5138615</v>
      </c>
      <c r="DE217" s="157">
        <f t="shared" si="819"/>
        <v>307.0041353</v>
      </c>
      <c r="DF217" s="157">
        <f t="shared" si="819"/>
        <v>297.3435615</v>
      </c>
      <c r="DG217" s="157">
        <f t="shared" si="819"/>
        <v>295.1786531</v>
      </c>
      <c r="DH217" s="157">
        <f t="shared" si="726"/>
        <v>295.1786531</v>
      </c>
      <c r="DI217" s="157">
        <f aca="true" t="shared" si="820" ref="DI217:DM217">AVERAGE(CF217:CH217)</f>
        <v>321.1380897</v>
      </c>
      <c r="DJ217" s="157">
        <f t="shared" si="820"/>
        <v>299.0682596</v>
      </c>
      <c r="DK217" s="157">
        <f t="shared" si="820"/>
        <v>268.1728087</v>
      </c>
      <c r="DL217" s="157">
        <f t="shared" si="820"/>
        <v>255.0272341</v>
      </c>
      <c r="DM217" s="157">
        <f t="shared" si="820"/>
        <v>266.875545</v>
      </c>
      <c r="DN217" s="195" t="s">
        <v>269</v>
      </c>
      <c r="DO217" s="160">
        <v>867.6666666666666</v>
      </c>
      <c r="DP217" s="160">
        <v>442.8333333333333</v>
      </c>
      <c r="DQ217" s="189">
        <v>1.9593526533684607</v>
      </c>
    </row>
    <row r="218" spans="1:121" ht="13.5" customHeight="1">
      <c r="A218" s="131">
        <v>1</v>
      </c>
      <c r="B218" s="193" t="s">
        <v>270</v>
      </c>
      <c r="C218" s="216">
        <v>991</v>
      </c>
      <c r="D218" s="216">
        <v>869</v>
      </c>
      <c r="E218" s="216">
        <v>799</v>
      </c>
      <c r="F218" s="216">
        <v>1431</v>
      </c>
      <c r="G218" s="216">
        <v>1700</v>
      </c>
      <c r="H218" s="216">
        <v>1280</v>
      </c>
      <c r="I218" s="216">
        <v>1087</v>
      </c>
      <c r="J218" s="216">
        <v>1685</v>
      </c>
      <c r="K218" s="216">
        <v>1525</v>
      </c>
      <c r="L218" s="216">
        <v>845</v>
      </c>
      <c r="M218" s="284">
        <v>1017</v>
      </c>
      <c r="N218" s="284">
        <v>1344</v>
      </c>
      <c r="O218" s="284">
        <v>1141</v>
      </c>
      <c r="P218" s="216">
        <v>736</v>
      </c>
      <c r="Q218" s="216">
        <v>1261</v>
      </c>
      <c r="R218" s="216">
        <v>1873</v>
      </c>
      <c r="S218" s="217">
        <v>7633</v>
      </c>
      <c r="T218" s="218">
        <v>8133</v>
      </c>
      <c r="U218" s="218">
        <v>6963</v>
      </c>
      <c r="V218" s="218">
        <v>6237</v>
      </c>
      <c r="W218" s="218">
        <v>5767</v>
      </c>
      <c r="X218" s="218">
        <v>6074</v>
      </c>
      <c r="Y218" s="218">
        <v>8174</v>
      </c>
      <c r="Z218" s="220">
        <v>7496</v>
      </c>
      <c r="AA218" s="220">
        <v>6753</v>
      </c>
      <c r="AB218" s="218">
        <v>6914</v>
      </c>
      <c r="AC218" s="218">
        <v>8852</v>
      </c>
      <c r="AD218" s="219">
        <v>4854</v>
      </c>
      <c r="AE218" s="218">
        <v>5130</v>
      </c>
      <c r="AF218" s="219">
        <v>4766</v>
      </c>
      <c r="AG218" s="222">
        <v>6475</v>
      </c>
      <c r="AH218" s="223">
        <v>5389</v>
      </c>
      <c r="AI218" s="185">
        <v>5375</v>
      </c>
      <c r="AJ218" s="185">
        <v>5553</v>
      </c>
      <c r="AK218" s="185">
        <v>6613</v>
      </c>
      <c r="AL218" s="185">
        <v>5484</v>
      </c>
      <c r="AM218" s="185">
        <v>5686</v>
      </c>
      <c r="AN218" s="185">
        <v>5016</v>
      </c>
      <c r="AO218" s="185">
        <v>4455</v>
      </c>
      <c r="AP218" s="225">
        <v>4486</v>
      </c>
      <c r="AQ218" s="230">
        <v>5426</v>
      </c>
      <c r="AR218" s="142">
        <v>4724</v>
      </c>
      <c r="AS218" s="142">
        <v>4807</v>
      </c>
      <c r="AT218" s="142">
        <v>3535</v>
      </c>
      <c r="AU218" s="143">
        <v>4400</v>
      </c>
      <c r="AV218" s="144">
        <v>4312</v>
      </c>
      <c r="AW218" s="143"/>
      <c r="AX218" s="130">
        <f t="shared" si="0"/>
        <v>10</v>
      </c>
      <c r="AY218" s="145">
        <f t="shared" si="11"/>
        <v>4801.9</v>
      </c>
      <c r="AZ218" s="146">
        <f t="shared" si="12"/>
        <v>3535</v>
      </c>
      <c r="BA218" s="147">
        <f t="shared" si="13"/>
        <v>5686</v>
      </c>
      <c r="BB218" s="148">
        <f t="shared" si="14"/>
        <v>45</v>
      </c>
      <c r="BC218" s="149">
        <f t="shared" si="15"/>
        <v>4238.977778</v>
      </c>
      <c r="BD218" s="150">
        <f t="shared" si="16"/>
        <v>736</v>
      </c>
      <c r="BE218" s="151">
        <f t="shared" si="17"/>
        <v>8852</v>
      </c>
      <c r="BF218" s="194" t="s">
        <v>270</v>
      </c>
      <c r="BG218" s="174">
        <v>1</v>
      </c>
      <c r="BH218" s="15">
        <v>2</v>
      </c>
      <c r="BI218" s="187">
        <f aca="true" t="shared" si="821" ref="BI218:CJ218">SUM(S218)/(S$303/1000)</f>
        <v>8438.450058</v>
      </c>
      <c r="BJ218" s="155">
        <f t="shared" si="821"/>
        <v>7709.004739</v>
      </c>
      <c r="BK218" s="155">
        <f t="shared" si="821"/>
        <v>6721.042471</v>
      </c>
      <c r="BL218" s="155">
        <f t="shared" si="821"/>
        <v>5871.499176</v>
      </c>
      <c r="BM218" s="155">
        <f t="shared" si="821"/>
        <v>5103.539823</v>
      </c>
      <c r="BN218" s="155">
        <f t="shared" si="821"/>
        <v>5418.37645</v>
      </c>
      <c r="BO218" s="155">
        <f t="shared" si="821"/>
        <v>8053.20197</v>
      </c>
      <c r="BP218" s="155">
        <f t="shared" si="821"/>
        <v>7078.375826</v>
      </c>
      <c r="BQ218" s="155">
        <f t="shared" si="821"/>
        <v>6358.757062</v>
      </c>
      <c r="BR218" s="155">
        <f t="shared" si="821"/>
        <v>6340.210912</v>
      </c>
      <c r="BS218" s="155">
        <f t="shared" si="821"/>
        <v>8434.492616</v>
      </c>
      <c r="BT218" s="155">
        <f t="shared" si="821"/>
        <v>5043.116883</v>
      </c>
      <c r="BU218" s="155">
        <f t="shared" si="821"/>
        <v>4384.615385</v>
      </c>
      <c r="BV218" s="155">
        <f t="shared" si="821"/>
        <v>3736.573893</v>
      </c>
      <c r="BW218" s="155">
        <f t="shared" si="821"/>
        <v>5209.17136</v>
      </c>
      <c r="BX218" s="155">
        <f t="shared" si="821"/>
        <v>4175.900814</v>
      </c>
      <c r="BY218" s="155">
        <f t="shared" si="821"/>
        <v>4782.02847</v>
      </c>
      <c r="BZ218" s="155">
        <f t="shared" si="821"/>
        <v>4398.415842</v>
      </c>
      <c r="CA218" s="155">
        <f t="shared" si="821"/>
        <v>5422.714227</v>
      </c>
      <c r="CB218" s="155">
        <f t="shared" si="821"/>
        <v>4429.725363</v>
      </c>
      <c r="CC218" s="155">
        <f t="shared" si="821"/>
        <v>4188.581952</v>
      </c>
      <c r="CD218" s="155">
        <f t="shared" si="821"/>
        <v>3849.577897</v>
      </c>
      <c r="CE218" s="155">
        <f t="shared" si="821"/>
        <v>3321.404607</v>
      </c>
      <c r="CF218" s="155">
        <f t="shared" si="821"/>
        <v>3343.270234</v>
      </c>
      <c r="CG218" s="155">
        <f t="shared" si="821"/>
        <v>3998.526161</v>
      </c>
      <c r="CH218" s="155">
        <f t="shared" si="821"/>
        <v>3534.605312</v>
      </c>
      <c r="CI218" s="155">
        <f t="shared" si="821"/>
        <v>3635.469843</v>
      </c>
      <c r="CJ218" s="155">
        <f t="shared" si="821"/>
        <v>2666.314678</v>
      </c>
      <c r="CK218" s="155">
        <f aca="true" t="shared" si="822" ref="CK218:CL218">SUM(AU218)/(AU$302/1000)</f>
        <v>2921.549749</v>
      </c>
      <c r="CL218" s="155">
        <f t="shared" si="822"/>
        <v>3416.392663</v>
      </c>
      <c r="CM218" s="157">
        <f aca="true" t="shared" si="823" ref="CM218:DG218">AVERAGE(BJ218:BL218)</f>
        <v>6767.182129</v>
      </c>
      <c r="CN218" s="157">
        <f t="shared" si="823"/>
        <v>5898.693823</v>
      </c>
      <c r="CO218" s="157">
        <f t="shared" si="823"/>
        <v>5464.471816</v>
      </c>
      <c r="CP218" s="157">
        <f t="shared" si="823"/>
        <v>6191.706081</v>
      </c>
      <c r="CQ218" s="157">
        <f t="shared" si="823"/>
        <v>6849.984749</v>
      </c>
      <c r="CR218" s="157">
        <f t="shared" si="823"/>
        <v>7163.444953</v>
      </c>
      <c r="CS218" s="157">
        <f t="shared" si="823"/>
        <v>6592.447934</v>
      </c>
      <c r="CT218" s="157">
        <f t="shared" si="823"/>
        <v>7044.486863</v>
      </c>
      <c r="CU218" s="157">
        <f t="shared" si="823"/>
        <v>6605.940137</v>
      </c>
      <c r="CV218" s="157">
        <f t="shared" si="823"/>
        <v>5954.074961</v>
      </c>
      <c r="CW218" s="157">
        <f t="shared" si="823"/>
        <v>4388.102053</v>
      </c>
      <c r="CX218" s="157">
        <f t="shared" si="823"/>
        <v>4443.453546</v>
      </c>
      <c r="CY218" s="157">
        <f t="shared" si="823"/>
        <v>4373.882022</v>
      </c>
      <c r="CZ218" s="157">
        <f t="shared" si="823"/>
        <v>4722.366881</v>
      </c>
      <c r="DA218" s="157">
        <f t="shared" si="823"/>
        <v>4452.115042</v>
      </c>
      <c r="DB218" s="157">
        <f t="shared" si="823"/>
        <v>4867.719513</v>
      </c>
      <c r="DC218" s="157">
        <f t="shared" si="823"/>
        <v>4750.285144</v>
      </c>
      <c r="DD218" s="157">
        <f t="shared" si="823"/>
        <v>4680.340514</v>
      </c>
      <c r="DE218" s="157">
        <f t="shared" si="823"/>
        <v>4155.961738</v>
      </c>
      <c r="DF218" s="157">
        <f t="shared" si="823"/>
        <v>3786.521486</v>
      </c>
      <c r="DG218" s="157">
        <f t="shared" si="823"/>
        <v>3504.750913</v>
      </c>
      <c r="DH218" s="157">
        <f t="shared" si="726"/>
        <v>3504.750913</v>
      </c>
      <c r="DI218" s="157">
        <f aca="true" t="shared" si="824" ref="DI218:DM218">AVERAGE(CF218:CH218)</f>
        <v>3625.467236</v>
      </c>
      <c r="DJ218" s="157">
        <f t="shared" si="824"/>
        <v>3722.867105</v>
      </c>
      <c r="DK218" s="157">
        <f t="shared" si="824"/>
        <v>3278.796611</v>
      </c>
      <c r="DL218" s="157">
        <f t="shared" si="824"/>
        <v>3074.444757</v>
      </c>
      <c r="DM218" s="157">
        <f t="shared" si="824"/>
        <v>3001.41903</v>
      </c>
      <c r="DN218" s="195" t="s">
        <v>270</v>
      </c>
      <c r="DO218" s="160">
        <v>6801.166666666667</v>
      </c>
      <c r="DP218" s="160">
        <v>5814.833333333333</v>
      </c>
      <c r="DQ218" s="161">
        <v>1.1696236636189057</v>
      </c>
    </row>
    <row r="219" spans="1:121" ht="13.5" customHeight="1">
      <c r="A219" s="131">
        <v>1</v>
      </c>
      <c r="B219" s="193" t="s">
        <v>271</v>
      </c>
      <c r="C219" s="216">
        <v>11</v>
      </c>
      <c r="D219" s="216">
        <v>18</v>
      </c>
      <c r="E219" s="216">
        <v>5</v>
      </c>
      <c r="F219" s="216">
        <v>5</v>
      </c>
      <c r="G219" s="216">
        <v>19</v>
      </c>
      <c r="H219" s="216">
        <v>34</v>
      </c>
      <c r="I219" s="216">
        <v>37</v>
      </c>
      <c r="J219" s="216">
        <v>39</v>
      </c>
      <c r="K219" s="216">
        <v>58</v>
      </c>
      <c r="L219" s="216">
        <v>131</v>
      </c>
      <c r="M219" s="216">
        <v>96</v>
      </c>
      <c r="N219" s="216">
        <v>71</v>
      </c>
      <c r="O219" s="216">
        <v>43</v>
      </c>
      <c r="P219" s="216">
        <v>126</v>
      </c>
      <c r="Q219" s="216">
        <v>182</v>
      </c>
      <c r="R219" s="216">
        <v>110</v>
      </c>
      <c r="S219" s="217">
        <v>818</v>
      </c>
      <c r="T219" s="218">
        <v>1028</v>
      </c>
      <c r="U219" s="218">
        <v>1442</v>
      </c>
      <c r="V219" s="218">
        <v>568</v>
      </c>
      <c r="W219" s="218">
        <v>1201</v>
      </c>
      <c r="X219" s="218">
        <v>1473</v>
      </c>
      <c r="Y219" s="218">
        <v>1576</v>
      </c>
      <c r="Z219" s="220">
        <v>1206</v>
      </c>
      <c r="AA219" s="220">
        <v>1649</v>
      </c>
      <c r="AB219" s="218">
        <v>1472</v>
      </c>
      <c r="AC219" s="218">
        <v>2387</v>
      </c>
      <c r="AD219" s="219">
        <v>1181</v>
      </c>
      <c r="AE219" s="218">
        <v>1441</v>
      </c>
      <c r="AF219" s="219">
        <v>1349</v>
      </c>
      <c r="AG219" s="222">
        <v>1328</v>
      </c>
      <c r="AH219" s="223">
        <v>1598</v>
      </c>
      <c r="AI219" s="185">
        <v>1234</v>
      </c>
      <c r="AJ219" s="185">
        <v>2321</v>
      </c>
      <c r="AK219" s="185">
        <v>1876</v>
      </c>
      <c r="AL219" s="228">
        <v>2391</v>
      </c>
      <c r="AM219" s="228">
        <v>2434</v>
      </c>
      <c r="AN219" s="228">
        <v>3039</v>
      </c>
      <c r="AO219" s="228">
        <v>2292</v>
      </c>
      <c r="AP219" s="230">
        <v>3115</v>
      </c>
      <c r="AQ219" s="230">
        <v>2829</v>
      </c>
      <c r="AR219" s="142">
        <v>3067</v>
      </c>
      <c r="AS219" s="142">
        <v>2315</v>
      </c>
      <c r="AT219" s="142">
        <v>2780</v>
      </c>
      <c r="AU219" s="143">
        <v>2158</v>
      </c>
      <c r="AV219" s="144">
        <v>2371</v>
      </c>
      <c r="AW219" s="143"/>
      <c r="AX219" s="130">
        <f t="shared" si="0"/>
        <v>10</v>
      </c>
      <c r="AY219" s="145">
        <f t="shared" si="11"/>
        <v>2642</v>
      </c>
      <c r="AZ219" s="146">
        <f t="shared" si="12"/>
        <v>2158</v>
      </c>
      <c r="BA219" s="147">
        <f t="shared" si="13"/>
        <v>3115</v>
      </c>
      <c r="BB219" s="148">
        <f t="shared" si="14"/>
        <v>45</v>
      </c>
      <c r="BC219" s="149">
        <f t="shared" si="15"/>
        <v>1212.288889</v>
      </c>
      <c r="BD219" s="150">
        <f t="shared" si="16"/>
        <v>5</v>
      </c>
      <c r="BE219" s="151">
        <f t="shared" si="17"/>
        <v>3115</v>
      </c>
      <c r="BF219" s="194" t="s">
        <v>271</v>
      </c>
      <c r="BG219" s="174">
        <v>26</v>
      </c>
      <c r="BH219" s="15">
        <v>27</v>
      </c>
      <c r="BI219" s="187">
        <f aca="true" t="shared" si="825" ref="BI219:CJ219">SUM(S219)/(S$303/1000)</f>
        <v>904.3170637</v>
      </c>
      <c r="BJ219" s="155">
        <f t="shared" si="825"/>
        <v>974.4075829</v>
      </c>
      <c r="BK219" s="155">
        <f t="shared" si="825"/>
        <v>1391.891892</v>
      </c>
      <c r="BL219" s="155">
        <f t="shared" si="825"/>
        <v>534.7140504</v>
      </c>
      <c r="BM219" s="155">
        <f t="shared" si="825"/>
        <v>1062.831858</v>
      </c>
      <c r="BN219" s="155">
        <f t="shared" si="825"/>
        <v>1314.005352</v>
      </c>
      <c r="BO219" s="155">
        <f t="shared" si="825"/>
        <v>1552.70936</v>
      </c>
      <c r="BP219" s="155">
        <f t="shared" si="825"/>
        <v>1138.810198</v>
      </c>
      <c r="BQ219" s="155">
        <f t="shared" si="825"/>
        <v>1552.730697</v>
      </c>
      <c r="BR219" s="155">
        <f t="shared" si="825"/>
        <v>1349.839523</v>
      </c>
      <c r="BS219" s="155">
        <f t="shared" si="825"/>
        <v>2274.416389</v>
      </c>
      <c r="BT219" s="155">
        <f t="shared" si="825"/>
        <v>1227.012987</v>
      </c>
      <c r="BU219" s="155">
        <f t="shared" si="825"/>
        <v>1231.623932</v>
      </c>
      <c r="BV219" s="155">
        <f t="shared" si="825"/>
        <v>1057.624461</v>
      </c>
      <c r="BW219" s="155">
        <f t="shared" si="825"/>
        <v>1068.382944</v>
      </c>
      <c r="BX219" s="155">
        <f t="shared" si="825"/>
        <v>1238.279737</v>
      </c>
      <c r="BY219" s="155">
        <f t="shared" si="825"/>
        <v>1097.864769</v>
      </c>
      <c r="BZ219" s="155">
        <f t="shared" si="825"/>
        <v>1838.415842</v>
      </c>
      <c r="CA219" s="155">
        <f t="shared" si="825"/>
        <v>1538.335383</v>
      </c>
      <c r="CB219" s="155">
        <f t="shared" si="825"/>
        <v>1931.340872</v>
      </c>
      <c r="CC219" s="155">
        <f t="shared" si="825"/>
        <v>1793.001842</v>
      </c>
      <c r="CD219" s="155">
        <f t="shared" si="825"/>
        <v>2332.310054</v>
      </c>
      <c r="CE219" s="155">
        <f t="shared" si="825"/>
        <v>1708.78998</v>
      </c>
      <c r="CF219" s="155">
        <f t="shared" si="825"/>
        <v>2321.508422</v>
      </c>
      <c r="CG219" s="155">
        <f t="shared" si="825"/>
        <v>2084.745763</v>
      </c>
      <c r="CH219" s="155">
        <f t="shared" si="825"/>
        <v>2294.79985</v>
      </c>
      <c r="CI219" s="155">
        <f t="shared" si="825"/>
        <v>1750.803555</v>
      </c>
      <c r="CJ219" s="155">
        <f t="shared" si="825"/>
        <v>2096.847187</v>
      </c>
      <c r="CK219" s="155">
        <f aca="true" t="shared" si="826" ref="CK219:CL219">SUM(AU219)/(AU$302/1000)</f>
        <v>1432.887354</v>
      </c>
      <c r="CL219" s="155">
        <f t="shared" si="826"/>
        <v>1878.540586</v>
      </c>
      <c r="CM219" s="157">
        <f aca="true" t="shared" si="827" ref="CM219:DG219">AVERAGE(BJ219:BL219)</f>
        <v>967.0045084</v>
      </c>
      <c r="CN219" s="157">
        <f t="shared" si="827"/>
        <v>996.4792669</v>
      </c>
      <c r="CO219" s="157">
        <f t="shared" si="827"/>
        <v>970.517087</v>
      </c>
      <c r="CP219" s="157">
        <f t="shared" si="827"/>
        <v>1309.848857</v>
      </c>
      <c r="CQ219" s="157">
        <f t="shared" si="827"/>
        <v>1335.17497</v>
      </c>
      <c r="CR219" s="157">
        <f t="shared" si="827"/>
        <v>1414.750085</v>
      </c>
      <c r="CS219" s="157">
        <f t="shared" si="827"/>
        <v>1347.126806</v>
      </c>
      <c r="CT219" s="157">
        <f t="shared" si="827"/>
        <v>1725.662203</v>
      </c>
      <c r="CU219" s="157">
        <f t="shared" si="827"/>
        <v>1617.089633</v>
      </c>
      <c r="CV219" s="157">
        <f t="shared" si="827"/>
        <v>1577.684436</v>
      </c>
      <c r="CW219" s="157">
        <f t="shared" si="827"/>
        <v>1172.087127</v>
      </c>
      <c r="CX219" s="157">
        <f t="shared" si="827"/>
        <v>1119.210446</v>
      </c>
      <c r="CY219" s="157">
        <f t="shared" si="827"/>
        <v>1121.429047</v>
      </c>
      <c r="CZ219" s="157">
        <f t="shared" si="827"/>
        <v>1134.842483</v>
      </c>
      <c r="DA219" s="157">
        <f t="shared" si="827"/>
        <v>1391.520116</v>
      </c>
      <c r="DB219" s="157">
        <f t="shared" si="827"/>
        <v>1491.538665</v>
      </c>
      <c r="DC219" s="157">
        <f t="shared" si="827"/>
        <v>1769.364032</v>
      </c>
      <c r="DD219" s="157">
        <f t="shared" si="827"/>
        <v>1754.226032</v>
      </c>
      <c r="DE219" s="157">
        <f t="shared" si="827"/>
        <v>2018.884256</v>
      </c>
      <c r="DF219" s="157">
        <f t="shared" si="827"/>
        <v>1944.700625</v>
      </c>
      <c r="DG219" s="157">
        <f t="shared" si="827"/>
        <v>2120.869485</v>
      </c>
      <c r="DH219" s="157">
        <f t="shared" si="726"/>
        <v>2120.869485</v>
      </c>
      <c r="DI219" s="157">
        <f aca="true" t="shared" si="828" ref="DI219:DM219">AVERAGE(CF219:CH219)</f>
        <v>2233.684678</v>
      </c>
      <c r="DJ219" s="157">
        <f t="shared" si="828"/>
        <v>2043.449723</v>
      </c>
      <c r="DK219" s="157">
        <f t="shared" si="828"/>
        <v>2047.483531</v>
      </c>
      <c r="DL219" s="157">
        <f t="shared" si="828"/>
        <v>1760.179365</v>
      </c>
      <c r="DM219" s="157">
        <f t="shared" si="828"/>
        <v>1802.758375</v>
      </c>
      <c r="DN219" s="195" t="s">
        <v>271</v>
      </c>
      <c r="DO219" s="160">
        <v>1088.3333333333333</v>
      </c>
      <c r="DP219" s="160">
        <v>1791.3333333333333</v>
      </c>
      <c r="DQ219" s="161">
        <v>0.6075548939337551</v>
      </c>
    </row>
    <row r="220" spans="1:121" ht="13.5" customHeight="1">
      <c r="A220" s="131">
        <v>1</v>
      </c>
      <c r="B220" s="193" t="s">
        <v>272</v>
      </c>
      <c r="C220" s="216">
        <v>81</v>
      </c>
      <c r="D220" s="216">
        <v>118</v>
      </c>
      <c r="E220" s="216">
        <v>94</v>
      </c>
      <c r="F220" s="216">
        <v>179</v>
      </c>
      <c r="G220" s="216">
        <v>201</v>
      </c>
      <c r="H220" s="216">
        <v>188</v>
      </c>
      <c r="I220" s="216">
        <v>172</v>
      </c>
      <c r="J220" s="216">
        <v>158</v>
      </c>
      <c r="K220" s="216">
        <v>142</v>
      </c>
      <c r="L220" s="216">
        <v>242</v>
      </c>
      <c r="M220" s="216">
        <v>182</v>
      </c>
      <c r="N220" s="216">
        <v>196</v>
      </c>
      <c r="O220" s="216">
        <v>264</v>
      </c>
      <c r="P220" s="216">
        <v>189</v>
      </c>
      <c r="Q220" s="216">
        <v>266</v>
      </c>
      <c r="R220" s="216">
        <v>220</v>
      </c>
      <c r="S220" s="217">
        <v>1028</v>
      </c>
      <c r="T220" s="218">
        <v>955</v>
      </c>
      <c r="U220" s="218">
        <v>1484</v>
      </c>
      <c r="V220" s="218">
        <v>1425</v>
      </c>
      <c r="W220" s="218">
        <v>1295</v>
      </c>
      <c r="X220" s="218">
        <v>1244</v>
      </c>
      <c r="Y220" s="218">
        <v>1112</v>
      </c>
      <c r="Z220" s="220">
        <v>1342</v>
      </c>
      <c r="AA220" s="220">
        <v>1245</v>
      </c>
      <c r="AB220" s="218">
        <v>1510</v>
      </c>
      <c r="AC220" s="218">
        <v>1556</v>
      </c>
      <c r="AD220" s="219">
        <v>1249</v>
      </c>
      <c r="AE220" s="218">
        <v>1297</v>
      </c>
      <c r="AF220" s="219">
        <v>1463</v>
      </c>
      <c r="AG220" s="222">
        <v>1333</v>
      </c>
      <c r="AH220" s="223">
        <v>1647</v>
      </c>
      <c r="AI220" s="185">
        <v>1398</v>
      </c>
      <c r="AJ220" s="185">
        <v>1667</v>
      </c>
      <c r="AK220" s="185">
        <v>1722</v>
      </c>
      <c r="AL220" s="185">
        <v>1632</v>
      </c>
      <c r="AM220" s="185">
        <v>1951</v>
      </c>
      <c r="AN220" s="185">
        <v>1703</v>
      </c>
      <c r="AO220" s="228">
        <v>2067</v>
      </c>
      <c r="AP220" s="230">
        <v>2027</v>
      </c>
      <c r="AQ220" s="225">
        <v>2015</v>
      </c>
      <c r="AR220" s="142">
        <v>2017</v>
      </c>
      <c r="AS220" s="142">
        <v>1828</v>
      </c>
      <c r="AT220" s="142">
        <v>1735</v>
      </c>
      <c r="AU220" s="143">
        <v>1732</v>
      </c>
      <c r="AV220" s="144">
        <v>1753</v>
      </c>
      <c r="AW220" s="143"/>
      <c r="AX220" s="130">
        <f t="shared" si="0"/>
        <v>10</v>
      </c>
      <c r="AY220" s="145">
        <f t="shared" si="11"/>
        <v>1870.7</v>
      </c>
      <c r="AZ220" s="146">
        <f t="shared" si="12"/>
        <v>1632</v>
      </c>
      <c r="BA220" s="147">
        <f t="shared" si="13"/>
        <v>2067</v>
      </c>
      <c r="BB220" s="148">
        <f t="shared" si="14"/>
        <v>45</v>
      </c>
      <c r="BC220" s="149">
        <f t="shared" si="15"/>
        <v>1057.133333</v>
      </c>
      <c r="BD220" s="150">
        <f t="shared" si="16"/>
        <v>81</v>
      </c>
      <c r="BE220" s="151">
        <f t="shared" si="17"/>
        <v>2067</v>
      </c>
      <c r="BF220" s="194" t="s">
        <v>272</v>
      </c>
      <c r="BG220" s="174">
        <v>27</v>
      </c>
      <c r="BH220" s="15">
        <v>25</v>
      </c>
      <c r="BI220" s="187">
        <f aca="true" t="shared" si="829" ref="BI220:CJ220">SUM(S220)/(S$303/1000)</f>
        <v>1136.476701</v>
      </c>
      <c r="BJ220" s="155">
        <f t="shared" si="829"/>
        <v>905.2132701</v>
      </c>
      <c r="BK220" s="155">
        <f t="shared" si="829"/>
        <v>1432.432432</v>
      </c>
      <c r="BL220" s="155">
        <f t="shared" si="829"/>
        <v>1341.492116</v>
      </c>
      <c r="BM220" s="155">
        <f t="shared" si="829"/>
        <v>1146.017699</v>
      </c>
      <c r="BN220" s="155">
        <f t="shared" si="829"/>
        <v>1109.723461</v>
      </c>
      <c r="BO220" s="155">
        <f t="shared" si="829"/>
        <v>1095.566502</v>
      </c>
      <c r="BP220" s="155">
        <f t="shared" si="829"/>
        <v>1267.233239</v>
      </c>
      <c r="BQ220" s="155">
        <f t="shared" si="829"/>
        <v>1172.316384</v>
      </c>
      <c r="BR220" s="155">
        <f t="shared" si="829"/>
        <v>1384.685924</v>
      </c>
      <c r="BS220" s="155">
        <f t="shared" si="829"/>
        <v>1482.610767</v>
      </c>
      <c r="BT220" s="155">
        <f t="shared" si="829"/>
        <v>1297.662338</v>
      </c>
      <c r="BU220" s="155">
        <f t="shared" si="829"/>
        <v>1108.547009</v>
      </c>
      <c r="BV220" s="155">
        <f t="shared" si="829"/>
        <v>1147.001176</v>
      </c>
      <c r="BW220" s="155">
        <f t="shared" si="829"/>
        <v>1072.405471</v>
      </c>
      <c r="BX220" s="155">
        <f t="shared" si="829"/>
        <v>1276.249516</v>
      </c>
      <c r="BY220" s="155">
        <f t="shared" si="829"/>
        <v>1243.772242</v>
      </c>
      <c r="BZ220" s="155">
        <f t="shared" si="829"/>
        <v>1320.39604</v>
      </c>
      <c r="CA220" s="155">
        <f t="shared" si="829"/>
        <v>1412.054121</v>
      </c>
      <c r="CB220" s="155">
        <f t="shared" si="829"/>
        <v>1318.25525</v>
      </c>
      <c r="CC220" s="155">
        <f t="shared" si="829"/>
        <v>1437.200737</v>
      </c>
      <c r="CD220" s="155">
        <f t="shared" si="829"/>
        <v>1306.983883</v>
      </c>
      <c r="CE220" s="155">
        <f t="shared" si="829"/>
        <v>1541.042272</v>
      </c>
      <c r="CF220" s="155">
        <f t="shared" si="829"/>
        <v>1510.657326</v>
      </c>
      <c r="CG220" s="155">
        <f t="shared" si="829"/>
        <v>1484.893147</v>
      </c>
      <c r="CH220" s="155">
        <f t="shared" si="829"/>
        <v>1509.165731</v>
      </c>
      <c r="CI220" s="155">
        <f t="shared" si="829"/>
        <v>1382.491964</v>
      </c>
      <c r="CJ220" s="155">
        <f t="shared" si="829"/>
        <v>1308.643838</v>
      </c>
      <c r="CK220" s="155">
        <f aca="true" t="shared" si="830" ref="CK220:CL220">SUM(AU220)/(AU$302/1000)</f>
        <v>1150.02822</v>
      </c>
      <c r="CL220" s="155">
        <f t="shared" si="830"/>
        <v>1388.899893</v>
      </c>
      <c r="CM220" s="157">
        <f aca="true" t="shared" si="831" ref="CM220:DG220">AVERAGE(BJ220:BL220)</f>
        <v>1226.379273</v>
      </c>
      <c r="CN220" s="157">
        <f t="shared" si="831"/>
        <v>1306.647416</v>
      </c>
      <c r="CO220" s="157">
        <f t="shared" si="831"/>
        <v>1199.077759</v>
      </c>
      <c r="CP220" s="157">
        <f t="shared" si="831"/>
        <v>1117.102554</v>
      </c>
      <c r="CQ220" s="157">
        <f t="shared" si="831"/>
        <v>1157.507734</v>
      </c>
      <c r="CR220" s="157">
        <f t="shared" si="831"/>
        <v>1178.372042</v>
      </c>
      <c r="CS220" s="157">
        <f t="shared" si="831"/>
        <v>1274.745182</v>
      </c>
      <c r="CT220" s="157">
        <f t="shared" si="831"/>
        <v>1346.537692</v>
      </c>
      <c r="CU220" s="157">
        <f t="shared" si="831"/>
        <v>1388.319676</v>
      </c>
      <c r="CV220" s="157">
        <f t="shared" si="831"/>
        <v>1296.273371</v>
      </c>
      <c r="CW220" s="157">
        <f t="shared" si="831"/>
        <v>1184.403507</v>
      </c>
      <c r="CX220" s="157">
        <f t="shared" si="831"/>
        <v>1109.317885</v>
      </c>
      <c r="CY220" s="157">
        <f t="shared" si="831"/>
        <v>1165.218721</v>
      </c>
      <c r="CZ220" s="157">
        <f t="shared" si="831"/>
        <v>1197.475743</v>
      </c>
      <c r="DA220" s="157">
        <f t="shared" si="831"/>
        <v>1280.139266</v>
      </c>
      <c r="DB220" s="157">
        <f t="shared" si="831"/>
        <v>1325.407467</v>
      </c>
      <c r="DC220" s="157">
        <f t="shared" si="831"/>
        <v>1350.235137</v>
      </c>
      <c r="DD220" s="157">
        <f t="shared" si="831"/>
        <v>1389.170036</v>
      </c>
      <c r="DE220" s="157">
        <f t="shared" si="831"/>
        <v>1354.146623</v>
      </c>
      <c r="DF220" s="157">
        <f t="shared" si="831"/>
        <v>1428.408964</v>
      </c>
      <c r="DG220" s="157">
        <f t="shared" si="831"/>
        <v>1452.894494</v>
      </c>
      <c r="DH220" s="157">
        <f t="shared" si="726"/>
        <v>1452.894494</v>
      </c>
      <c r="DI220" s="157">
        <f aca="true" t="shared" si="832" ref="DI220:DM220">AVERAGE(CF220:CH220)</f>
        <v>1501.572068</v>
      </c>
      <c r="DJ220" s="157">
        <f t="shared" si="832"/>
        <v>1458.850281</v>
      </c>
      <c r="DK220" s="157">
        <f t="shared" si="832"/>
        <v>1400.100511</v>
      </c>
      <c r="DL220" s="157">
        <f t="shared" si="832"/>
        <v>1280.388007</v>
      </c>
      <c r="DM220" s="157">
        <f t="shared" si="832"/>
        <v>1282.523983</v>
      </c>
      <c r="DN220" s="195" t="s">
        <v>272</v>
      </c>
      <c r="DO220" s="160">
        <v>1238.5</v>
      </c>
      <c r="DP220" s="160">
        <v>1566.5</v>
      </c>
      <c r="DQ220" s="161">
        <v>0.7906160229811682</v>
      </c>
    </row>
    <row r="221" spans="1:121" ht="13.5" customHeight="1">
      <c r="A221" s="131">
        <v>1</v>
      </c>
      <c r="B221" s="193" t="s">
        <v>273</v>
      </c>
      <c r="C221" s="216">
        <v>23</v>
      </c>
      <c r="D221" s="216">
        <v>17</v>
      </c>
      <c r="E221" s="216">
        <v>12</v>
      </c>
      <c r="F221" s="216">
        <v>40</v>
      </c>
      <c r="G221" s="216">
        <v>51</v>
      </c>
      <c r="H221" s="216">
        <v>56</v>
      </c>
      <c r="I221" s="216">
        <v>34</v>
      </c>
      <c r="J221" s="216">
        <v>34</v>
      </c>
      <c r="K221" s="216">
        <v>48</v>
      </c>
      <c r="L221" s="216">
        <v>37</v>
      </c>
      <c r="M221" s="216">
        <v>56</v>
      </c>
      <c r="N221" s="216">
        <v>83</v>
      </c>
      <c r="O221" s="216">
        <v>124</v>
      </c>
      <c r="P221" s="216">
        <v>75</v>
      </c>
      <c r="Q221" s="216">
        <v>112</v>
      </c>
      <c r="R221" s="216">
        <v>94</v>
      </c>
      <c r="S221" s="217">
        <v>146</v>
      </c>
      <c r="T221" s="218">
        <v>223</v>
      </c>
      <c r="U221" s="218">
        <v>162</v>
      </c>
      <c r="V221" s="218">
        <v>164</v>
      </c>
      <c r="W221" s="218">
        <v>158</v>
      </c>
      <c r="X221" s="218">
        <v>127</v>
      </c>
      <c r="Y221" s="218">
        <v>114</v>
      </c>
      <c r="Z221" s="220">
        <v>138</v>
      </c>
      <c r="AA221" s="220">
        <v>170</v>
      </c>
      <c r="AB221" s="218">
        <v>178</v>
      </c>
      <c r="AC221" s="218">
        <v>201</v>
      </c>
      <c r="AD221" s="219">
        <v>91</v>
      </c>
      <c r="AE221" s="218">
        <v>113</v>
      </c>
      <c r="AF221" s="219">
        <v>141</v>
      </c>
      <c r="AG221" s="222">
        <v>89</v>
      </c>
      <c r="AH221" s="223">
        <v>75</v>
      </c>
      <c r="AI221" s="185">
        <v>89</v>
      </c>
      <c r="AJ221" s="185">
        <v>100</v>
      </c>
      <c r="AK221" s="185">
        <v>97</v>
      </c>
      <c r="AL221" s="185">
        <v>98</v>
      </c>
      <c r="AM221" s="185">
        <v>116</v>
      </c>
      <c r="AN221" s="185">
        <v>102</v>
      </c>
      <c r="AO221" s="185">
        <v>133</v>
      </c>
      <c r="AP221" s="225">
        <v>126</v>
      </c>
      <c r="AQ221" s="230">
        <v>121</v>
      </c>
      <c r="AR221" s="142">
        <v>138</v>
      </c>
      <c r="AS221" s="142">
        <v>90</v>
      </c>
      <c r="AT221" s="142">
        <v>123</v>
      </c>
      <c r="AU221" s="143">
        <v>106</v>
      </c>
      <c r="AV221" s="144">
        <v>94</v>
      </c>
      <c r="AW221" s="143"/>
      <c r="AX221" s="130">
        <f t="shared" si="0"/>
        <v>10</v>
      </c>
      <c r="AY221" s="145">
        <f t="shared" si="11"/>
        <v>115.3</v>
      </c>
      <c r="AZ221" s="146">
        <f t="shared" si="12"/>
        <v>90</v>
      </c>
      <c r="BA221" s="147">
        <f t="shared" si="13"/>
        <v>138</v>
      </c>
      <c r="BB221" s="148">
        <f t="shared" si="14"/>
        <v>45</v>
      </c>
      <c r="BC221" s="149">
        <f t="shared" si="15"/>
        <v>102.7777778</v>
      </c>
      <c r="BD221" s="150">
        <f t="shared" si="16"/>
        <v>12</v>
      </c>
      <c r="BE221" s="151">
        <f t="shared" si="17"/>
        <v>223</v>
      </c>
      <c r="BF221" s="194" t="s">
        <v>273</v>
      </c>
      <c r="BG221" s="174">
        <v>88</v>
      </c>
      <c r="BH221" s="15">
        <v>99</v>
      </c>
      <c r="BI221" s="187">
        <f aca="true" t="shared" si="833" ref="BI221:CJ221">SUM(S221)/(S$303/1000)</f>
        <v>161.4062241</v>
      </c>
      <c r="BJ221" s="155">
        <f t="shared" si="833"/>
        <v>211.3744076</v>
      </c>
      <c r="BK221" s="155">
        <f t="shared" si="833"/>
        <v>156.3706564</v>
      </c>
      <c r="BL221" s="155">
        <f t="shared" si="833"/>
        <v>154.3892681</v>
      </c>
      <c r="BM221" s="155">
        <f t="shared" si="833"/>
        <v>139.8230088</v>
      </c>
      <c r="BN221" s="155">
        <f t="shared" si="833"/>
        <v>113.2917038</v>
      </c>
      <c r="BO221" s="155">
        <f t="shared" si="833"/>
        <v>112.3152709</v>
      </c>
      <c r="BP221" s="155">
        <f t="shared" si="833"/>
        <v>130.3116147</v>
      </c>
      <c r="BQ221" s="155">
        <f t="shared" si="833"/>
        <v>160.0753296</v>
      </c>
      <c r="BR221" s="155">
        <f t="shared" si="833"/>
        <v>163.2278771</v>
      </c>
      <c r="BS221" s="155">
        <f t="shared" si="833"/>
        <v>191.5197713</v>
      </c>
      <c r="BT221" s="155">
        <f t="shared" si="833"/>
        <v>94.54545455</v>
      </c>
      <c r="BU221" s="155">
        <f t="shared" si="833"/>
        <v>96.58119658</v>
      </c>
      <c r="BV221" s="155">
        <f t="shared" si="833"/>
        <v>110.5448844</v>
      </c>
      <c r="BW221" s="155">
        <f t="shared" si="833"/>
        <v>71.60096541</v>
      </c>
      <c r="BX221" s="155">
        <f t="shared" si="833"/>
        <v>58.11700891</v>
      </c>
      <c r="BY221" s="155">
        <f t="shared" si="833"/>
        <v>79.18149466</v>
      </c>
      <c r="BZ221" s="155">
        <f t="shared" si="833"/>
        <v>79.20792079</v>
      </c>
      <c r="CA221" s="155">
        <f t="shared" si="833"/>
        <v>79.54079541</v>
      </c>
      <c r="CB221" s="155">
        <f t="shared" si="833"/>
        <v>79.15993538</v>
      </c>
      <c r="CC221" s="155">
        <f t="shared" si="833"/>
        <v>85.45119705</v>
      </c>
      <c r="CD221" s="155">
        <f t="shared" si="833"/>
        <v>78.28089025</v>
      </c>
      <c r="CE221" s="155">
        <f t="shared" si="833"/>
        <v>99.15753374</v>
      </c>
      <c r="CF221" s="155">
        <f t="shared" si="833"/>
        <v>93.90371143</v>
      </c>
      <c r="CG221" s="155">
        <f t="shared" si="833"/>
        <v>89.16728077</v>
      </c>
      <c r="CH221" s="155">
        <f t="shared" si="833"/>
        <v>103.2547699</v>
      </c>
      <c r="CI221" s="155">
        <f t="shared" si="833"/>
        <v>68.06579694</v>
      </c>
      <c r="CJ221" s="155">
        <f t="shared" si="833"/>
        <v>92.77417408</v>
      </c>
      <c r="CK221" s="155">
        <f aca="true" t="shared" si="834" ref="CK221:CL221">SUM(AU221)/(AU$302/1000)</f>
        <v>70.38278942</v>
      </c>
      <c r="CL221" s="155">
        <f t="shared" si="834"/>
        <v>74.47609238</v>
      </c>
      <c r="CM221" s="157">
        <f aca="true" t="shared" si="835" ref="CM221:DG221">AVERAGE(BJ221:BL221)</f>
        <v>174.0447773</v>
      </c>
      <c r="CN221" s="157">
        <f t="shared" si="835"/>
        <v>150.1943111</v>
      </c>
      <c r="CO221" s="157">
        <f t="shared" si="835"/>
        <v>135.8346602</v>
      </c>
      <c r="CP221" s="157">
        <f t="shared" si="835"/>
        <v>121.8099945</v>
      </c>
      <c r="CQ221" s="157">
        <f t="shared" si="835"/>
        <v>118.6395298</v>
      </c>
      <c r="CR221" s="157">
        <f t="shared" si="835"/>
        <v>134.2340717</v>
      </c>
      <c r="CS221" s="157">
        <f t="shared" si="835"/>
        <v>151.2049405</v>
      </c>
      <c r="CT221" s="157">
        <f t="shared" si="835"/>
        <v>171.6076593</v>
      </c>
      <c r="CU221" s="157">
        <f t="shared" si="835"/>
        <v>149.7643677</v>
      </c>
      <c r="CV221" s="157">
        <f t="shared" si="835"/>
        <v>127.5488075</v>
      </c>
      <c r="CW221" s="157">
        <f t="shared" si="835"/>
        <v>100.5571785</v>
      </c>
      <c r="CX221" s="157">
        <f t="shared" si="835"/>
        <v>92.90901545</v>
      </c>
      <c r="CY221" s="157">
        <f t="shared" si="835"/>
        <v>80.08761956</v>
      </c>
      <c r="CZ221" s="157">
        <f t="shared" si="835"/>
        <v>69.63315633</v>
      </c>
      <c r="DA221" s="157">
        <f t="shared" si="835"/>
        <v>72.16880812</v>
      </c>
      <c r="DB221" s="157">
        <f t="shared" si="835"/>
        <v>79.31007029</v>
      </c>
      <c r="DC221" s="157">
        <f t="shared" si="835"/>
        <v>79.30288386</v>
      </c>
      <c r="DD221" s="157">
        <f t="shared" si="835"/>
        <v>81.38397595</v>
      </c>
      <c r="DE221" s="157">
        <f t="shared" si="835"/>
        <v>80.96400756</v>
      </c>
      <c r="DF221" s="157">
        <f t="shared" si="835"/>
        <v>87.62987368</v>
      </c>
      <c r="DG221" s="157">
        <f t="shared" si="835"/>
        <v>90.44737847</v>
      </c>
      <c r="DH221" s="157">
        <f t="shared" si="726"/>
        <v>90.44737847</v>
      </c>
      <c r="DI221" s="157">
        <f aca="true" t="shared" si="836" ref="DI221:DM221">AVERAGE(CF221:CH221)</f>
        <v>95.44192071</v>
      </c>
      <c r="DJ221" s="157">
        <f t="shared" si="836"/>
        <v>86.82928254</v>
      </c>
      <c r="DK221" s="157">
        <f t="shared" si="836"/>
        <v>88.03158031</v>
      </c>
      <c r="DL221" s="157">
        <f t="shared" si="836"/>
        <v>77.07425348</v>
      </c>
      <c r="DM221" s="157">
        <f t="shared" si="836"/>
        <v>79.21101863</v>
      </c>
      <c r="DN221" s="195" t="s">
        <v>273</v>
      </c>
      <c r="DO221" s="160">
        <v>163.33333333333334</v>
      </c>
      <c r="DP221" s="160">
        <v>91.33333333333333</v>
      </c>
      <c r="DQ221" s="189">
        <v>1.7883211678832118</v>
      </c>
    </row>
    <row r="222" spans="1:121" ht="13.5" customHeight="1">
      <c r="A222" s="131">
        <v>1</v>
      </c>
      <c r="B222" s="193" t="s">
        <v>274</v>
      </c>
      <c r="C222" s="216">
        <v>12</v>
      </c>
      <c r="D222" s="216">
        <v>13</v>
      </c>
      <c r="E222" s="216">
        <v>15</v>
      </c>
      <c r="F222" s="216">
        <v>15</v>
      </c>
      <c r="G222" s="216">
        <v>12</v>
      </c>
      <c r="H222" s="216">
        <v>22</v>
      </c>
      <c r="I222" s="216">
        <v>28</v>
      </c>
      <c r="J222" s="216">
        <v>22</v>
      </c>
      <c r="K222" s="216">
        <v>17</v>
      </c>
      <c r="L222" s="216">
        <v>27</v>
      </c>
      <c r="M222" s="216">
        <v>32</v>
      </c>
      <c r="N222" s="216">
        <v>33</v>
      </c>
      <c r="O222" s="216">
        <v>36</v>
      </c>
      <c r="P222" s="216">
        <v>44</v>
      </c>
      <c r="Q222" s="216">
        <v>44</v>
      </c>
      <c r="R222" s="216">
        <v>51</v>
      </c>
      <c r="S222" s="217">
        <v>111</v>
      </c>
      <c r="T222" s="218">
        <v>120</v>
      </c>
      <c r="U222" s="218">
        <v>111</v>
      </c>
      <c r="V222" s="218">
        <v>134</v>
      </c>
      <c r="W222" s="218">
        <v>135</v>
      </c>
      <c r="X222" s="218">
        <v>135</v>
      </c>
      <c r="Y222" s="218">
        <v>140</v>
      </c>
      <c r="Z222" s="220">
        <v>155</v>
      </c>
      <c r="AA222" s="220">
        <v>135</v>
      </c>
      <c r="AB222" s="218">
        <v>160</v>
      </c>
      <c r="AC222" s="218">
        <v>143</v>
      </c>
      <c r="AD222" s="219">
        <v>84</v>
      </c>
      <c r="AE222" s="218">
        <v>140</v>
      </c>
      <c r="AF222" s="219">
        <v>189</v>
      </c>
      <c r="AG222" s="222">
        <v>194</v>
      </c>
      <c r="AH222" s="223">
        <v>188</v>
      </c>
      <c r="AI222" s="185">
        <v>145</v>
      </c>
      <c r="AJ222" s="185">
        <v>196</v>
      </c>
      <c r="AK222" s="185">
        <v>205</v>
      </c>
      <c r="AL222" s="185">
        <v>181</v>
      </c>
      <c r="AM222" s="185">
        <v>225</v>
      </c>
      <c r="AN222" s="185">
        <v>212</v>
      </c>
      <c r="AO222" s="228">
        <v>301</v>
      </c>
      <c r="AP222" s="230">
        <v>307</v>
      </c>
      <c r="AQ222" s="230">
        <v>283</v>
      </c>
      <c r="AR222" s="142">
        <v>43</v>
      </c>
      <c r="AS222" s="142">
        <v>34</v>
      </c>
      <c r="AT222" s="142">
        <v>288</v>
      </c>
      <c r="AU222" s="143">
        <v>226</v>
      </c>
      <c r="AV222" s="144">
        <v>247</v>
      </c>
      <c r="AW222" s="143"/>
      <c r="AX222" s="130">
        <f t="shared" si="0"/>
        <v>10</v>
      </c>
      <c r="AY222" s="145">
        <f t="shared" si="11"/>
        <v>210</v>
      </c>
      <c r="AZ222" s="146">
        <f t="shared" si="12"/>
        <v>34</v>
      </c>
      <c r="BA222" s="147">
        <f t="shared" si="13"/>
        <v>307</v>
      </c>
      <c r="BB222" s="148">
        <f t="shared" si="14"/>
        <v>45</v>
      </c>
      <c r="BC222" s="149">
        <f t="shared" si="15"/>
        <v>118.7333333</v>
      </c>
      <c r="BD222" s="150">
        <f t="shared" si="16"/>
        <v>12</v>
      </c>
      <c r="BE222" s="151">
        <f t="shared" si="17"/>
        <v>307</v>
      </c>
      <c r="BF222" s="194" t="s">
        <v>274</v>
      </c>
      <c r="BG222" s="174">
        <v>89</v>
      </c>
      <c r="BH222" s="15">
        <v>88</v>
      </c>
      <c r="BI222" s="187">
        <f aca="true" t="shared" si="837" ref="BI222:CJ222">SUM(S222)/(S$303/1000)</f>
        <v>122.7129512</v>
      </c>
      <c r="BJ222" s="155">
        <f t="shared" si="837"/>
        <v>113.7440758</v>
      </c>
      <c r="BK222" s="155">
        <f t="shared" si="837"/>
        <v>107.1428571</v>
      </c>
      <c r="BL222" s="155">
        <f t="shared" si="837"/>
        <v>126.1473288</v>
      </c>
      <c r="BM222" s="155">
        <f t="shared" si="837"/>
        <v>119.4690265</v>
      </c>
      <c r="BN222" s="155">
        <f t="shared" si="837"/>
        <v>120.4281891</v>
      </c>
      <c r="BO222" s="155">
        <f t="shared" si="837"/>
        <v>137.9310345</v>
      </c>
      <c r="BP222" s="155">
        <f t="shared" si="837"/>
        <v>146.3644948</v>
      </c>
      <c r="BQ222" s="155">
        <f t="shared" si="837"/>
        <v>127.1186441</v>
      </c>
      <c r="BR222" s="155">
        <f t="shared" si="837"/>
        <v>146.7216873</v>
      </c>
      <c r="BS222" s="155">
        <f t="shared" si="837"/>
        <v>136.2553597</v>
      </c>
      <c r="BT222" s="155">
        <f t="shared" si="837"/>
        <v>87.27272727</v>
      </c>
      <c r="BU222" s="155">
        <f t="shared" si="837"/>
        <v>119.6581197</v>
      </c>
      <c r="BV222" s="155">
        <f t="shared" si="837"/>
        <v>148.1771854</v>
      </c>
      <c r="BW222" s="155">
        <f t="shared" si="837"/>
        <v>156.0740145</v>
      </c>
      <c r="BX222" s="155">
        <f t="shared" si="837"/>
        <v>145.679969</v>
      </c>
      <c r="BY222" s="155">
        <f t="shared" si="837"/>
        <v>129.0035587</v>
      </c>
      <c r="BZ222" s="155">
        <f t="shared" si="837"/>
        <v>155.2475248</v>
      </c>
      <c r="CA222" s="155">
        <f t="shared" si="837"/>
        <v>168.101681</v>
      </c>
      <c r="CB222" s="155">
        <f t="shared" si="837"/>
        <v>146.2035541</v>
      </c>
      <c r="CC222" s="155">
        <f t="shared" si="837"/>
        <v>165.7458564</v>
      </c>
      <c r="CD222" s="155">
        <f t="shared" si="837"/>
        <v>162.7014582</v>
      </c>
      <c r="CE222" s="155">
        <f t="shared" si="837"/>
        <v>224.4091553</v>
      </c>
      <c r="CF222" s="155">
        <f t="shared" si="837"/>
        <v>228.7971382</v>
      </c>
      <c r="CG222" s="155">
        <f t="shared" si="837"/>
        <v>208.5482682</v>
      </c>
      <c r="CH222" s="155">
        <f t="shared" si="837"/>
        <v>32.17358773</v>
      </c>
      <c r="CI222" s="155">
        <f t="shared" si="837"/>
        <v>25.71374551</v>
      </c>
      <c r="CJ222" s="155">
        <f t="shared" si="837"/>
        <v>217.2273344</v>
      </c>
      <c r="CK222" s="155">
        <f aca="true" t="shared" si="838" ref="CK222:CL222">SUM(AU222)/(AU$302/1000)</f>
        <v>150.0614189</v>
      </c>
      <c r="CL222" s="155">
        <f t="shared" si="838"/>
        <v>195.6978172</v>
      </c>
      <c r="CM222" s="157">
        <f aca="true" t="shared" si="839" ref="CM222:DG222">AVERAGE(BJ222:BL222)</f>
        <v>115.6780873</v>
      </c>
      <c r="CN222" s="157">
        <f t="shared" si="839"/>
        <v>117.5864042</v>
      </c>
      <c r="CO222" s="157">
        <f t="shared" si="839"/>
        <v>122.0148481</v>
      </c>
      <c r="CP222" s="157">
        <f t="shared" si="839"/>
        <v>125.94275</v>
      </c>
      <c r="CQ222" s="157">
        <f t="shared" si="839"/>
        <v>134.9079061</v>
      </c>
      <c r="CR222" s="157">
        <f t="shared" si="839"/>
        <v>137.1380578</v>
      </c>
      <c r="CS222" s="157">
        <f t="shared" si="839"/>
        <v>140.0682754</v>
      </c>
      <c r="CT222" s="157">
        <f t="shared" si="839"/>
        <v>136.6985637</v>
      </c>
      <c r="CU222" s="157">
        <f t="shared" si="839"/>
        <v>123.4165914</v>
      </c>
      <c r="CV222" s="157">
        <f t="shared" si="839"/>
        <v>114.3954022</v>
      </c>
      <c r="CW222" s="157">
        <f t="shared" si="839"/>
        <v>118.3693441</v>
      </c>
      <c r="CX222" s="157">
        <f t="shared" si="839"/>
        <v>141.3031065</v>
      </c>
      <c r="CY222" s="157">
        <f t="shared" si="839"/>
        <v>149.9770563</v>
      </c>
      <c r="CZ222" s="157">
        <f t="shared" si="839"/>
        <v>143.5858474</v>
      </c>
      <c r="DA222" s="157">
        <f t="shared" si="839"/>
        <v>143.3103508</v>
      </c>
      <c r="DB222" s="157">
        <f t="shared" si="839"/>
        <v>150.7842548</v>
      </c>
      <c r="DC222" s="157">
        <f t="shared" si="839"/>
        <v>156.5175866</v>
      </c>
      <c r="DD222" s="157">
        <f t="shared" si="839"/>
        <v>160.0170305</v>
      </c>
      <c r="DE222" s="157">
        <f t="shared" si="839"/>
        <v>158.2169562</v>
      </c>
      <c r="DF222" s="157">
        <f t="shared" si="839"/>
        <v>184.2854899</v>
      </c>
      <c r="DG222" s="157">
        <f t="shared" si="839"/>
        <v>205.3025839</v>
      </c>
      <c r="DH222" s="157">
        <f t="shared" si="726"/>
        <v>205.3025839</v>
      </c>
      <c r="DI222" s="157">
        <f aca="true" t="shared" si="840" ref="DI222:DM222">AVERAGE(CF222:CH222)</f>
        <v>156.5063314</v>
      </c>
      <c r="DJ222" s="157">
        <f t="shared" si="840"/>
        <v>88.81186716</v>
      </c>
      <c r="DK222" s="157">
        <f t="shared" si="840"/>
        <v>91.70488923</v>
      </c>
      <c r="DL222" s="157">
        <f t="shared" si="840"/>
        <v>131.000833</v>
      </c>
      <c r="DM222" s="157">
        <f t="shared" si="840"/>
        <v>187.6621902</v>
      </c>
      <c r="DN222" s="195" t="s">
        <v>274</v>
      </c>
      <c r="DO222" s="160">
        <v>124.33333333333333</v>
      </c>
      <c r="DP222" s="160">
        <v>184.83333333333334</v>
      </c>
      <c r="DQ222" s="161">
        <v>0.672678088367899</v>
      </c>
    </row>
    <row r="223" spans="1:121" ht="13.5" customHeight="1">
      <c r="A223" s="131">
        <v>1</v>
      </c>
      <c r="B223" s="193" t="s">
        <v>275</v>
      </c>
      <c r="C223" s="216">
        <v>1</v>
      </c>
      <c r="D223" s="216">
        <v>2</v>
      </c>
      <c r="E223" s="216">
        <v>4</v>
      </c>
      <c r="F223" s="216"/>
      <c r="G223" s="216">
        <v>1</v>
      </c>
      <c r="H223" s="216">
        <v>4</v>
      </c>
      <c r="I223" s="216"/>
      <c r="J223" s="216"/>
      <c r="K223" s="216">
        <v>1</v>
      </c>
      <c r="L223" s="216">
        <v>2</v>
      </c>
      <c r="M223" s="216"/>
      <c r="N223" s="216">
        <v>2</v>
      </c>
      <c r="O223" s="216">
        <v>2</v>
      </c>
      <c r="P223" s="216"/>
      <c r="Q223" s="216"/>
      <c r="R223" s="216">
        <v>1</v>
      </c>
      <c r="S223" s="217">
        <v>14</v>
      </c>
      <c r="T223" s="218">
        <v>8</v>
      </c>
      <c r="U223" s="218">
        <v>22</v>
      </c>
      <c r="V223" s="218">
        <v>69</v>
      </c>
      <c r="W223" s="218">
        <v>61</v>
      </c>
      <c r="X223" s="218">
        <v>59</v>
      </c>
      <c r="Y223" s="218">
        <v>39</v>
      </c>
      <c r="Z223" s="220">
        <v>57</v>
      </c>
      <c r="AA223" s="220">
        <v>52</v>
      </c>
      <c r="AB223" s="218">
        <v>47</v>
      </c>
      <c r="AC223" s="218">
        <v>50</v>
      </c>
      <c r="AD223" s="219">
        <v>31</v>
      </c>
      <c r="AE223" s="218">
        <v>22</v>
      </c>
      <c r="AF223" s="219">
        <v>55</v>
      </c>
      <c r="AG223" s="222">
        <v>59</v>
      </c>
      <c r="AH223" s="223">
        <v>54</v>
      </c>
      <c r="AI223" s="185">
        <v>46</v>
      </c>
      <c r="AJ223" s="185">
        <v>48</v>
      </c>
      <c r="AK223" s="185">
        <v>77</v>
      </c>
      <c r="AL223" s="228">
        <v>41</v>
      </c>
      <c r="AM223" s="228">
        <v>52</v>
      </c>
      <c r="AN223" s="228">
        <v>44</v>
      </c>
      <c r="AO223" s="228">
        <v>46</v>
      </c>
      <c r="AP223" s="230">
        <v>47</v>
      </c>
      <c r="AQ223" s="225">
        <v>67</v>
      </c>
      <c r="AR223" s="142">
        <v>289</v>
      </c>
      <c r="AS223" s="142">
        <v>217</v>
      </c>
      <c r="AT223" s="142">
        <v>37</v>
      </c>
      <c r="AU223" s="143">
        <v>29</v>
      </c>
      <c r="AV223" s="144">
        <v>39</v>
      </c>
      <c r="AW223" s="143"/>
      <c r="AX223" s="130">
        <f t="shared" si="0"/>
        <v>10</v>
      </c>
      <c r="AY223" s="145">
        <f t="shared" si="11"/>
        <v>86.9</v>
      </c>
      <c r="AZ223" s="146">
        <f t="shared" si="12"/>
        <v>29</v>
      </c>
      <c r="BA223" s="147">
        <f t="shared" si="13"/>
        <v>289</v>
      </c>
      <c r="BB223" s="148">
        <f t="shared" si="14"/>
        <v>39</v>
      </c>
      <c r="BC223" s="149">
        <f t="shared" si="15"/>
        <v>45.1025641</v>
      </c>
      <c r="BD223" s="150">
        <f t="shared" si="16"/>
        <v>1</v>
      </c>
      <c r="BE223" s="151">
        <f t="shared" si="17"/>
        <v>289</v>
      </c>
      <c r="BF223" s="194" t="s">
        <v>275</v>
      </c>
      <c r="BG223" s="174">
        <v>115</v>
      </c>
      <c r="BH223" s="15">
        <v>116</v>
      </c>
      <c r="BI223" s="187">
        <f aca="true" t="shared" si="841" ref="BI223:CJ223">SUM(S223)/(S$303/1000)</f>
        <v>15.47730916</v>
      </c>
      <c r="BJ223" s="155">
        <f t="shared" si="841"/>
        <v>7.582938389</v>
      </c>
      <c r="BK223" s="155">
        <f t="shared" si="841"/>
        <v>21.23552124</v>
      </c>
      <c r="BL223" s="155">
        <f t="shared" si="841"/>
        <v>64.95646034</v>
      </c>
      <c r="BM223" s="155">
        <f t="shared" si="841"/>
        <v>53.98230088</v>
      </c>
      <c r="BN223" s="155">
        <f t="shared" si="841"/>
        <v>52.63157895</v>
      </c>
      <c r="BO223" s="155">
        <f t="shared" si="841"/>
        <v>38.42364532</v>
      </c>
      <c r="BP223" s="155">
        <f t="shared" si="841"/>
        <v>53.82436261</v>
      </c>
      <c r="BQ223" s="155">
        <f t="shared" si="841"/>
        <v>48.96421846</v>
      </c>
      <c r="BR223" s="155">
        <f t="shared" si="841"/>
        <v>43.09949564</v>
      </c>
      <c r="BS223" s="155">
        <f t="shared" si="841"/>
        <v>47.64173416</v>
      </c>
      <c r="BT223" s="155">
        <f t="shared" si="841"/>
        <v>32.20779221</v>
      </c>
      <c r="BU223" s="155">
        <f t="shared" si="841"/>
        <v>18.8034188</v>
      </c>
      <c r="BV223" s="155">
        <f t="shared" si="841"/>
        <v>43.12034496</v>
      </c>
      <c r="BW223" s="155">
        <f t="shared" si="841"/>
        <v>47.46580853</v>
      </c>
      <c r="BX223" s="155">
        <f t="shared" si="841"/>
        <v>41.84424642</v>
      </c>
      <c r="BY223" s="155">
        <f t="shared" si="841"/>
        <v>40.9252669</v>
      </c>
      <c r="BZ223" s="155">
        <f t="shared" si="841"/>
        <v>38.01980198</v>
      </c>
      <c r="CA223" s="155">
        <f t="shared" si="841"/>
        <v>63.14063141</v>
      </c>
      <c r="CB223" s="155">
        <f t="shared" si="841"/>
        <v>33.11793215</v>
      </c>
      <c r="CC223" s="155">
        <f t="shared" si="841"/>
        <v>38.30570902</v>
      </c>
      <c r="CD223" s="155">
        <f t="shared" si="841"/>
        <v>33.76822717</v>
      </c>
      <c r="CE223" s="155">
        <f t="shared" si="841"/>
        <v>34.29508686</v>
      </c>
      <c r="CF223" s="155">
        <f t="shared" si="841"/>
        <v>35.0275749</v>
      </c>
      <c r="CG223" s="155">
        <f t="shared" si="841"/>
        <v>49.37361828</v>
      </c>
      <c r="CH223" s="155">
        <f t="shared" si="841"/>
        <v>216.2364385</v>
      </c>
      <c r="CI223" s="155">
        <f t="shared" si="841"/>
        <v>164.1141993</v>
      </c>
      <c r="CJ223" s="155">
        <f t="shared" si="841"/>
        <v>27.90767838</v>
      </c>
      <c r="CK223" s="155">
        <f aca="true" t="shared" si="842" ref="CK223:CL223">SUM(AU223)/(AU$302/1000)</f>
        <v>19.2556688</v>
      </c>
      <c r="CL223" s="155">
        <f t="shared" si="842"/>
        <v>30.89965535</v>
      </c>
      <c r="CM223" s="157">
        <f aca="true" t="shared" si="843" ref="CM223:DG223">AVERAGE(BJ223:BL223)</f>
        <v>31.25830666</v>
      </c>
      <c r="CN223" s="157">
        <f t="shared" si="843"/>
        <v>46.72476082</v>
      </c>
      <c r="CO223" s="157">
        <f t="shared" si="843"/>
        <v>57.19011339</v>
      </c>
      <c r="CP223" s="157">
        <f t="shared" si="843"/>
        <v>48.34584172</v>
      </c>
      <c r="CQ223" s="157">
        <f t="shared" si="843"/>
        <v>48.29319562</v>
      </c>
      <c r="CR223" s="157">
        <f t="shared" si="843"/>
        <v>47.07074213</v>
      </c>
      <c r="CS223" s="157">
        <f t="shared" si="843"/>
        <v>48.6293589</v>
      </c>
      <c r="CT223" s="157">
        <f t="shared" si="843"/>
        <v>46.56848275</v>
      </c>
      <c r="CU223" s="157">
        <f t="shared" si="843"/>
        <v>40.98300734</v>
      </c>
      <c r="CV223" s="157">
        <f t="shared" si="843"/>
        <v>32.88431506</v>
      </c>
      <c r="CW223" s="157">
        <f t="shared" si="843"/>
        <v>31.37718532</v>
      </c>
      <c r="CX223" s="157">
        <f t="shared" si="843"/>
        <v>36.46319076</v>
      </c>
      <c r="CY223" s="157">
        <f t="shared" si="843"/>
        <v>44.14346664</v>
      </c>
      <c r="CZ223" s="157">
        <f t="shared" si="843"/>
        <v>43.41177395</v>
      </c>
      <c r="DA223" s="157">
        <f t="shared" si="843"/>
        <v>40.2631051</v>
      </c>
      <c r="DB223" s="157">
        <f t="shared" si="843"/>
        <v>47.3619001</v>
      </c>
      <c r="DC223" s="157">
        <f t="shared" si="843"/>
        <v>44.75945518</v>
      </c>
      <c r="DD223" s="157">
        <f t="shared" si="843"/>
        <v>44.85475753</v>
      </c>
      <c r="DE223" s="157">
        <f t="shared" si="843"/>
        <v>35.06395611</v>
      </c>
      <c r="DF223" s="157">
        <f t="shared" si="843"/>
        <v>35.45634102</v>
      </c>
      <c r="DG223" s="157">
        <f t="shared" si="843"/>
        <v>34.36362964</v>
      </c>
      <c r="DH223" s="157">
        <f t="shared" si="726"/>
        <v>34.36362964</v>
      </c>
      <c r="DI223" s="157">
        <f aca="true" t="shared" si="844" ref="DI223:DM223">AVERAGE(CF223:CH223)</f>
        <v>100.2125439</v>
      </c>
      <c r="DJ223" s="157">
        <f t="shared" si="844"/>
        <v>143.2414187</v>
      </c>
      <c r="DK223" s="157">
        <f t="shared" si="844"/>
        <v>136.0861054</v>
      </c>
      <c r="DL223" s="157">
        <f t="shared" si="844"/>
        <v>70.42584882</v>
      </c>
      <c r="DM223" s="157">
        <f t="shared" si="844"/>
        <v>26.02100085</v>
      </c>
      <c r="DN223" s="195" t="s">
        <v>275</v>
      </c>
      <c r="DO223" s="160">
        <v>38.833333333333336</v>
      </c>
      <c r="DP223" s="160">
        <v>54.166666666666664</v>
      </c>
      <c r="DQ223" s="161">
        <v>0.716923076923077</v>
      </c>
    </row>
    <row r="224" spans="1:121" ht="13.5" customHeight="1">
      <c r="A224" s="131">
        <v>1</v>
      </c>
      <c r="B224" s="193" t="s">
        <v>276</v>
      </c>
      <c r="C224" s="261"/>
      <c r="D224" s="261"/>
      <c r="E224" s="261"/>
      <c r="F224" s="261"/>
      <c r="G224" s="261"/>
      <c r="H224" s="261"/>
      <c r="I224" s="261"/>
      <c r="J224" s="261"/>
      <c r="K224" s="261"/>
      <c r="L224" s="261"/>
      <c r="M224" s="261"/>
      <c r="N224" s="261"/>
      <c r="O224" s="261"/>
      <c r="P224" s="261"/>
      <c r="Q224" s="261"/>
      <c r="R224" s="261"/>
      <c r="S224" s="217"/>
      <c r="T224" s="218"/>
      <c r="U224" s="218">
        <v>1</v>
      </c>
      <c r="V224" s="218">
        <v>2</v>
      </c>
      <c r="W224" s="218">
        <v>1</v>
      </c>
      <c r="X224" s="218">
        <v>2</v>
      </c>
      <c r="Y224" s="218">
        <v>1</v>
      </c>
      <c r="Z224" s="220">
        <v>1</v>
      </c>
      <c r="AA224" s="218"/>
      <c r="AB224" s="218">
        <v>1</v>
      </c>
      <c r="AC224" s="218">
        <v>1</v>
      </c>
      <c r="AD224" s="219"/>
      <c r="AE224" s="218"/>
      <c r="AF224" s="219">
        <v>1</v>
      </c>
      <c r="AG224" s="225">
        <v>0</v>
      </c>
      <c r="AH224" s="225">
        <v>0</v>
      </c>
      <c r="AI224" s="225">
        <v>0</v>
      </c>
      <c r="AJ224" s="225">
        <v>0</v>
      </c>
      <c r="AK224" s="225">
        <v>0</v>
      </c>
      <c r="AL224" s="225">
        <v>0</v>
      </c>
      <c r="AM224" s="225">
        <v>0</v>
      </c>
      <c r="AN224" s="225">
        <v>0</v>
      </c>
      <c r="AO224" s="225">
        <v>0</v>
      </c>
      <c r="AP224" s="225">
        <v>0</v>
      </c>
      <c r="AQ224" s="225">
        <v>0</v>
      </c>
      <c r="AR224" s="142"/>
      <c r="AS224" s="142"/>
      <c r="AT224" s="142"/>
      <c r="AU224" s="143">
        <v>0</v>
      </c>
      <c r="AV224" s="144">
        <v>0</v>
      </c>
      <c r="AW224" s="143"/>
      <c r="AX224" s="130">
        <f t="shared" si="0"/>
        <v>0</v>
      </c>
      <c r="AY224" s="145">
        <f t="shared" si="11"/>
        <v>0</v>
      </c>
      <c r="AZ224" s="146">
        <f t="shared" si="12"/>
        <v>0</v>
      </c>
      <c r="BA224" s="147">
        <f t="shared" si="13"/>
        <v>0</v>
      </c>
      <c r="BB224" s="148">
        <f t="shared" si="14"/>
        <v>9</v>
      </c>
      <c r="BC224" s="149">
        <f t="shared" si="15"/>
        <v>0.5238095238</v>
      </c>
      <c r="BD224" s="150">
        <f t="shared" si="16"/>
        <v>0</v>
      </c>
      <c r="BE224" s="151">
        <f t="shared" si="17"/>
        <v>2</v>
      </c>
      <c r="BF224" s="194" t="s">
        <v>276</v>
      </c>
      <c r="BG224" s="174">
        <v>203</v>
      </c>
      <c r="BH224" s="15">
        <v>211</v>
      </c>
      <c r="BI224" s="187">
        <f aca="true" t="shared" si="845" ref="BI224:CJ224">SUM(S224)/(S$303/1000)</f>
        <v>0</v>
      </c>
      <c r="BJ224" s="155">
        <f t="shared" si="845"/>
        <v>0</v>
      </c>
      <c r="BK224" s="155">
        <f t="shared" si="845"/>
        <v>0.9652509653</v>
      </c>
      <c r="BL224" s="155">
        <f t="shared" si="845"/>
        <v>1.882795952</v>
      </c>
      <c r="BM224" s="155">
        <f t="shared" si="845"/>
        <v>0.8849557522</v>
      </c>
      <c r="BN224" s="155">
        <f t="shared" si="845"/>
        <v>1.78412132</v>
      </c>
      <c r="BO224" s="155">
        <f t="shared" si="845"/>
        <v>0.9852216749</v>
      </c>
      <c r="BP224" s="155">
        <f t="shared" si="845"/>
        <v>0.9442870633</v>
      </c>
      <c r="BQ224" s="155">
        <f t="shared" si="845"/>
        <v>0</v>
      </c>
      <c r="BR224" s="155">
        <f t="shared" si="845"/>
        <v>0.9170105456</v>
      </c>
      <c r="BS224" s="155">
        <f t="shared" si="845"/>
        <v>0.9528346832</v>
      </c>
      <c r="BT224" s="155">
        <f t="shared" si="845"/>
        <v>0</v>
      </c>
      <c r="BU224" s="155">
        <f t="shared" si="845"/>
        <v>0</v>
      </c>
      <c r="BV224" s="155">
        <f t="shared" si="845"/>
        <v>0.7840062721</v>
      </c>
      <c r="BW224" s="155">
        <f t="shared" si="845"/>
        <v>0</v>
      </c>
      <c r="BX224" s="155">
        <f t="shared" si="845"/>
        <v>0</v>
      </c>
      <c r="BY224" s="155">
        <f t="shared" si="845"/>
        <v>0</v>
      </c>
      <c r="BZ224" s="155">
        <f t="shared" si="845"/>
        <v>0</v>
      </c>
      <c r="CA224" s="155">
        <f t="shared" si="845"/>
        <v>0</v>
      </c>
      <c r="CB224" s="155">
        <f t="shared" si="845"/>
        <v>0</v>
      </c>
      <c r="CC224" s="155">
        <f t="shared" si="845"/>
        <v>0</v>
      </c>
      <c r="CD224" s="155">
        <f t="shared" si="845"/>
        <v>0</v>
      </c>
      <c r="CE224" s="155">
        <f t="shared" si="845"/>
        <v>0</v>
      </c>
      <c r="CF224" s="155">
        <f t="shared" si="845"/>
        <v>0</v>
      </c>
      <c r="CG224" s="155">
        <f t="shared" si="845"/>
        <v>0</v>
      </c>
      <c r="CH224" s="155">
        <f t="shared" si="845"/>
        <v>0</v>
      </c>
      <c r="CI224" s="155">
        <f t="shared" si="845"/>
        <v>0</v>
      </c>
      <c r="CJ224" s="155">
        <f t="shared" si="845"/>
        <v>0</v>
      </c>
      <c r="CK224" s="155">
        <f aca="true" t="shared" si="846" ref="CK224:CL224">SUM(AU224)/(AU$302/1000)</f>
        <v>0</v>
      </c>
      <c r="CL224" s="155">
        <f t="shared" si="846"/>
        <v>0</v>
      </c>
      <c r="CM224" s="158">
        <f aca="true" t="shared" si="847" ref="CM224:DG224">AVERAGE(BJ224:BL224)</f>
        <v>0.9493489724</v>
      </c>
      <c r="CN224" s="158">
        <f t="shared" si="847"/>
        <v>1.244334223</v>
      </c>
      <c r="CO224" s="157">
        <f t="shared" si="847"/>
        <v>1.517291008</v>
      </c>
      <c r="CP224" s="158">
        <f t="shared" si="847"/>
        <v>1.218099582</v>
      </c>
      <c r="CQ224" s="158">
        <f t="shared" si="847"/>
        <v>1.237876686</v>
      </c>
      <c r="CR224" s="158">
        <f t="shared" si="847"/>
        <v>0.6431695794</v>
      </c>
      <c r="CS224" s="158">
        <f t="shared" si="847"/>
        <v>0.6204325363</v>
      </c>
      <c r="CT224" s="158">
        <f t="shared" si="847"/>
        <v>0.6232817429</v>
      </c>
      <c r="CU224" s="158">
        <f t="shared" si="847"/>
        <v>0.6232817429</v>
      </c>
      <c r="CV224" s="157">
        <f t="shared" si="847"/>
        <v>0.3176115611</v>
      </c>
      <c r="CW224" s="157">
        <f t="shared" si="847"/>
        <v>0.261335424</v>
      </c>
      <c r="CX224" s="157">
        <f t="shared" si="847"/>
        <v>0.261335424</v>
      </c>
      <c r="CY224" s="157">
        <f t="shared" si="847"/>
        <v>0.261335424</v>
      </c>
      <c r="CZ224" s="157">
        <f t="shared" si="847"/>
        <v>0</v>
      </c>
      <c r="DA224" s="157">
        <f t="shared" si="847"/>
        <v>0</v>
      </c>
      <c r="DB224" s="157">
        <f t="shared" si="847"/>
        <v>0</v>
      </c>
      <c r="DC224" s="157">
        <f t="shared" si="847"/>
        <v>0</v>
      </c>
      <c r="DD224" s="157">
        <f t="shared" si="847"/>
        <v>0</v>
      </c>
      <c r="DE224" s="157">
        <f t="shared" si="847"/>
        <v>0</v>
      </c>
      <c r="DF224" s="157">
        <f t="shared" si="847"/>
        <v>0</v>
      </c>
      <c r="DG224" s="157">
        <f t="shared" si="847"/>
        <v>0</v>
      </c>
      <c r="DH224" s="157">
        <f t="shared" si="726"/>
        <v>0</v>
      </c>
      <c r="DI224" s="157">
        <f aca="true" t="shared" si="848" ref="DI224:DM224">AVERAGE(CF224:CH224)</f>
        <v>0</v>
      </c>
      <c r="DJ224" s="157">
        <f t="shared" si="848"/>
        <v>0</v>
      </c>
      <c r="DK224" s="157">
        <f t="shared" si="848"/>
        <v>0</v>
      </c>
      <c r="DL224" s="157">
        <f t="shared" si="848"/>
        <v>0</v>
      </c>
      <c r="DM224" s="157">
        <f t="shared" si="848"/>
        <v>0</v>
      </c>
      <c r="DN224" s="195" t="s">
        <v>276</v>
      </c>
      <c r="DO224" s="160">
        <v>1.5</v>
      </c>
      <c r="DP224" s="160" t="e">
        <v>#DIV/0!</v>
      </c>
      <c r="DQ224" s="161" t="e">
        <v>#DIV/0!</v>
      </c>
    </row>
    <row r="225" spans="1:121" ht="13.5" customHeight="1">
      <c r="A225" s="131">
        <v>1</v>
      </c>
      <c r="B225" s="193" t="s">
        <v>277</v>
      </c>
      <c r="C225" s="216">
        <v>78</v>
      </c>
      <c r="D225" s="216">
        <v>85</v>
      </c>
      <c r="E225" s="216">
        <v>107</v>
      </c>
      <c r="F225" s="216">
        <v>185</v>
      </c>
      <c r="G225" s="216">
        <v>75</v>
      </c>
      <c r="H225" s="216">
        <v>188</v>
      </c>
      <c r="I225" s="216">
        <v>118</v>
      </c>
      <c r="J225" s="216">
        <v>138</v>
      </c>
      <c r="K225" s="216">
        <v>149</v>
      </c>
      <c r="L225" s="216">
        <v>208</v>
      </c>
      <c r="M225" s="216">
        <v>178</v>
      </c>
      <c r="N225" s="216">
        <v>261</v>
      </c>
      <c r="O225" s="216">
        <v>215</v>
      </c>
      <c r="P225" s="216">
        <v>236</v>
      </c>
      <c r="Q225" s="216">
        <v>218</v>
      </c>
      <c r="R225" s="216">
        <v>165</v>
      </c>
      <c r="S225" s="217">
        <v>656</v>
      </c>
      <c r="T225" s="218">
        <v>638</v>
      </c>
      <c r="U225" s="218">
        <v>653</v>
      </c>
      <c r="V225" s="218">
        <v>653</v>
      </c>
      <c r="W225" s="218">
        <v>716</v>
      </c>
      <c r="X225" s="218">
        <v>623</v>
      </c>
      <c r="Y225" s="218">
        <v>504</v>
      </c>
      <c r="Z225" s="220">
        <v>475</v>
      </c>
      <c r="AA225" s="220">
        <v>400</v>
      </c>
      <c r="AB225" s="218">
        <v>396</v>
      </c>
      <c r="AC225" s="218">
        <v>426</v>
      </c>
      <c r="AD225" s="219">
        <v>271</v>
      </c>
      <c r="AE225" s="218">
        <v>299</v>
      </c>
      <c r="AF225" s="219">
        <v>392</v>
      </c>
      <c r="AG225" s="222">
        <v>296</v>
      </c>
      <c r="AH225" s="223">
        <v>323</v>
      </c>
      <c r="AI225" s="224">
        <v>276</v>
      </c>
      <c r="AJ225" s="185">
        <v>318</v>
      </c>
      <c r="AK225" s="185">
        <v>305</v>
      </c>
      <c r="AL225" s="185">
        <v>316</v>
      </c>
      <c r="AM225" s="185">
        <v>308</v>
      </c>
      <c r="AN225" s="185">
        <v>305</v>
      </c>
      <c r="AO225" s="185">
        <v>298</v>
      </c>
      <c r="AP225" s="225">
        <v>312</v>
      </c>
      <c r="AQ225" s="230">
        <v>326</v>
      </c>
      <c r="AR225" s="142">
        <v>319</v>
      </c>
      <c r="AS225" s="142">
        <v>238</v>
      </c>
      <c r="AT225" s="142">
        <v>288</v>
      </c>
      <c r="AU225" s="143">
        <v>293</v>
      </c>
      <c r="AV225" s="144">
        <v>193</v>
      </c>
      <c r="AW225" s="143"/>
      <c r="AX225" s="130">
        <f t="shared" si="0"/>
        <v>10</v>
      </c>
      <c r="AY225" s="145">
        <f t="shared" si="11"/>
        <v>300.3</v>
      </c>
      <c r="AZ225" s="146">
        <f t="shared" si="12"/>
        <v>238</v>
      </c>
      <c r="BA225" s="147">
        <f t="shared" si="13"/>
        <v>326</v>
      </c>
      <c r="BB225" s="148">
        <f t="shared" si="14"/>
        <v>45</v>
      </c>
      <c r="BC225" s="149">
        <f t="shared" si="15"/>
        <v>316.1555556</v>
      </c>
      <c r="BD225" s="150">
        <f t="shared" si="16"/>
        <v>75</v>
      </c>
      <c r="BE225" s="151">
        <f t="shared" si="17"/>
        <v>716</v>
      </c>
      <c r="BF225" s="194" t="s">
        <v>277</v>
      </c>
      <c r="BG225" s="174">
        <v>50</v>
      </c>
      <c r="BH225" s="15">
        <v>71</v>
      </c>
      <c r="BI225" s="187">
        <f aca="true" t="shared" si="849" ref="BI225:CJ225">SUM(S225)/(S$303/1000)</f>
        <v>725.2224863</v>
      </c>
      <c r="BJ225" s="155">
        <f t="shared" si="849"/>
        <v>604.7393365</v>
      </c>
      <c r="BK225" s="155">
        <f t="shared" si="849"/>
        <v>630.3088803</v>
      </c>
      <c r="BL225" s="155">
        <f t="shared" si="849"/>
        <v>614.7328783</v>
      </c>
      <c r="BM225" s="155">
        <f t="shared" si="849"/>
        <v>633.6283186</v>
      </c>
      <c r="BN225" s="155">
        <f t="shared" si="849"/>
        <v>555.7537913</v>
      </c>
      <c r="BO225" s="155">
        <f t="shared" si="849"/>
        <v>496.5517241</v>
      </c>
      <c r="BP225" s="155">
        <f t="shared" si="849"/>
        <v>448.5363551</v>
      </c>
      <c r="BQ225" s="155">
        <f t="shared" si="849"/>
        <v>376.6478343</v>
      </c>
      <c r="BR225" s="155">
        <f t="shared" si="849"/>
        <v>363.1361761</v>
      </c>
      <c r="BS225" s="155">
        <f t="shared" si="849"/>
        <v>405.907575</v>
      </c>
      <c r="BT225" s="155">
        <f t="shared" si="849"/>
        <v>281.5584416</v>
      </c>
      <c r="BU225" s="155">
        <f t="shared" si="849"/>
        <v>255.5555556</v>
      </c>
      <c r="BV225" s="155">
        <f t="shared" si="849"/>
        <v>307.3304586</v>
      </c>
      <c r="BW225" s="155">
        <f t="shared" si="849"/>
        <v>238.1335479</v>
      </c>
      <c r="BX225" s="155">
        <f t="shared" si="849"/>
        <v>250.290585</v>
      </c>
      <c r="BY225" s="155">
        <f t="shared" si="849"/>
        <v>245.5516014</v>
      </c>
      <c r="BZ225" s="155">
        <f t="shared" si="849"/>
        <v>251.8811881</v>
      </c>
      <c r="CA225" s="155">
        <f t="shared" si="849"/>
        <v>250.102501</v>
      </c>
      <c r="CB225" s="155">
        <f t="shared" si="849"/>
        <v>255.2504039</v>
      </c>
      <c r="CC225" s="155">
        <f t="shared" si="849"/>
        <v>226.8876611</v>
      </c>
      <c r="CD225" s="155">
        <f t="shared" si="849"/>
        <v>234.0752111</v>
      </c>
      <c r="CE225" s="155">
        <f t="shared" si="849"/>
        <v>222.1725192</v>
      </c>
      <c r="CF225" s="155">
        <f t="shared" si="849"/>
        <v>232.5234759</v>
      </c>
      <c r="CG225" s="155">
        <f t="shared" si="849"/>
        <v>240.2358143</v>
      </c>
      <c r="CH225" s="155">
        <f t="shared" si="849"/>
        <v>238.6831276</v>
      </c>
      <c r="CI225" s="155">
        <f t="shared" si="849"/>
        <v>179.9962186</v>
      </c>
      <c r="CJ225" s="155">
        <f t="shared" si="849"/>
        <v>217.2273344</v>
      </c>
      <c r="CK225" s="155">
        <f aca="true" t="shared" si="850" ref="CK225:CL225">SUM(AU225)/(AU$302/1000)</f>
        <v>194.5486538</v>
      </c>
      <c r="CL225" s="155">
        <f t="shared" si="850"/>
        <v>152.913679</v>
      </c>
      <c r="CM225" s="157">
        <f aca="true" t="shared" si="851" ref="CM225:DG225">AVERAGE(BJ225:BL225)</f>
        <v>616.5936984</v>
      </c>
      <c r="CN225" s="157">
        <f t="shared" si="851"/>
        <v>626.2233591</v>
      </c>
      <c r="CO225" s="157">
        <f t="shared" si="851"/>
        <v>601.3716627</v>
      </c>
      <c r="CP225" s="157">
        <f t="shared" si="851"/>
        <v>561.9779447</v>
      </c>
      <c r="CQ225" s="157">
        <f t="shared" si="851"/>
        <v>500.2806235</v>
      </c>
      <c r="CR225" s="157">
        <f t="shared" si="851"/>
        <v>440.5786378</v>
      </c>
      <c r="CS225" s="157">
        <f t="shared" si="851"/>
        <v>396.1067885</v>
      </c>
      <c r="CT225" s="157">
        <f t="shared" si="851"/>
        <v>381.8971951</v>
      </c>
      <c r="CU225" s="157">
        <f t="shared" si="851"/>
        <v>350.2007309</v>
      </c>
      <c r="CV225" s="157">
        <f t="shared" si="851"/>
        <v>314.340524</v>
      </c>
      <c r="CW225" s="157">
        <f t="shared" si="851"/>
        <v>281.4814853</v>
      </c>
      <c r="CX225" s="157">
        <f t="shared" si="851"/>
        <v>267.0065207</v>
      </c>
      <c r="CY225" s="157">
        <f t="shared" si="851"/>
        <v>265.2515305</v>
      </c>
      <c r="CZ225" s="157">
        <f t="shared" si="851"/>
        <v>244.6585781</v>
      </c>
      <c r="DA225" s="157">
        <f t="shared" si="851"/>
        <v>249.2411249</v>
      </c>
      <c r="DB225" s="157">
        <f t="shared" si="851"/>
        <v>249.1784302</v>
      </c>
      <c r="DC225" s="157">
        <f t="shared" si="851"/>
        <v>252.4113643</v>
      </c>
      <c r="DD225" s="157">
        <f t="shared" si="851"/>
        <v>244.0801887</v>
      </c>
      <c r="DE225" s="157">
        <f t="shared" si="851"/>
        <v>238.7377587</v>
      </c>
      <c r="DF225" s="157">
        <f t="shared" si="851"/>
        <v>227.7117971</v>
      </c>
      <c r="DG225" s="157">
        <f t="shared" si="851"/>
        <v>229.5904021</v>
      </c>
      <c r="DH225" s="157">
        <f t="shared" si="726"/>
        <v>229.5904021</v>
      </c>
      <c r="DI225" s="157">
        <f aca="true" t="shared" si="852" ref="DI225:DM225">AVERAGE(CF225:CH225)</f>
        <v>237.1474726</v>
      </c>
      <c r="DJ225" s="157">
        <f t="shared" si="852"/>
        <v>219.6383868</v>
      </c>
      <c r="DK225" s="157">
        <f t="shared" si="852"/>
        <v>211.9688935</v>
      </c>
      <c r="DL225" s="157">
        <f t="shared" si="852"/>
        <v>197.2574023</v>
      </c>
      <c r="DM225" s="157">
        <f t="shared" si="852"/>
        <v>188.2298891</v>
      </c>
      <c r="DN225" s="195" t="s">
        <v>277</v>
      </c>
      <c r="DO225" s="160">
        <v>656.5</v>
      </c>
      <c r="DP225" s="160">
        <v>305.6666666666667</v>
      </c>
      <c r="DQ225" s="189">
        <v>2.1477644492911665</v>
      </c>
    </row>
    <row r="226" spans="1:128" ht="13.5" customHeight="1">
      <c r="A226" s="197"/>
      <c r="B226" s="285" t="s">
        <v>278</v>
      </c>
      <c r="C226" s="199"/>
      <c r="D226" s="199"/>
      <c r="E226" s="199"/>
      <c r="F226" s="199"/>
      <c r="G226" s="199"/>
      <c r="H226" s="199"/>
      <c r="I226" s="199"/>
      <c r="J226" s="199"/>
      <c r="K226" s="199"/>
      <c r="L226" s="199"/>
      <c r="M226" s="199"/>
      <c r="N226" s="199">
        <v>1</v>
      </c>
      <c r="O226" s="199"/>
      <c r="P226" s="199"/>
      <c r="Q226" s="199">
        <v>2</v>
      </c>
      <c r="R226" s="199">
        <v>4</v>
      </c>
      <c r="S226" s="200"/>
      <c r="T226" s="201"/>
      <c r="U226" s="201"/>
      <c r="V226" s="201"/>
      <c r="W226" s="201"/>
      <c r="X226" s="201"/>
      <c r="Y226" s="201"/>
      <c r="Z226" s="202"/>
      <c r="AA226" s="202"/>
      <c r="AB226" s="201"/>
      <c r="AC226" s="201"/>
      <c r="AD226" s="201"/>
      <c r="AE226" s="201"/>
      <c r="AF226" s="225">
        <v>0</v>
      </c>
      <c r="AG226" s="225">
        <v>0</v>
      </c>
      <c r="AH226" s="225">
        <v>0</v>
      </c>
      <c r="AI226" s="225">
        <v>0</v>
      </c>
      <c r="AJ226" s="225">
        <v>0</v>
      </c>
      <c r="AK226" s="205">
        <v>1</v>
      </c>
      <c r="AL226" s="225">
        <v>0</v>
      </c>
      <c r="AM226" s="225">
        <v>0</v>
      </c>
      <c r="AN226" s="225">
        <v>0</v>
      </c>
      <c r="AO226" s="225">
        <v>0</v>
      </c>
      <c r="AP226" s="206">
        <v>1</v>
      </c>
      <c r="AQ226" s="225">
        <v>0</v>
      </c>
      <c r="AR226" s="142"/>
      <c r="AS226" s="142"/>
      <c r="AT226" s="142">
        <v>0</v>
      </c>
      <c r="AU226" s="143">
        <v>0</v>
      </c>
      <c r="AV226" s="144">
        <v>0</v>
      </c>
      <c r="AW226" s="143"/>
      <c r="AX226" s="130">
        <f t="shared" si="0"/>
        <v>1</v>
      </c>
      <c r="AY226" s="145">
        <f t="shared" si="11"/>
        <v>0.125</v>
      </c>
      <c r="AZ226" s="146">
        <f t="shared" si="12"/>
        <v>0</v>
      </c>
      <c r="BA226" s="147">
        <f t="shared" si="13"/>
        <v>1</v>
      </c>
      <c r="BB226" s="148">
        <f t="shared" si="14"/>
        <v>5</v>
      </c>
      <c r="BC226" s="149">
        <f t="shared" si="15"/>
        <v>0.5294117647</v>
      </c>
      <c r="BD226" s="150">
        <f t="shared" si="16"/>
        <v>0</v>
      </c>
      <c r="BE226" s="151">
        <f t="shared" si="17"/>
        <v>4</v>
      </c>
      <c r="BF226" s="207" t="s">
        <v>278</v>
      </c>
      <c r="BG226" s="208"/>
      <c r="BH226" s="209"/>
      <c r="BI226" s="210">
        <f aca="true" t="shared" si="853" ref="BI226:BX226">SUM(S226)/(S$303/1000)</f>
        <v>0</v>
      </c>
      <c r="BJ226" s="211">
        <f t="shared" si="853"/>
        <v>0</v>
      </c>
      <c r="BK226" s="211">
        <f t="shared" si="853"/>
        <v>0</v>
      </c>
      <c r="BL226" s="211">
        <f t="shared" si="853"/>
        <v>0</v>
      </c>
      <c r="BM226" s="211">
        <f t="shared" si="853"/>
        <v>0</v>
      </c>
      <c r="BN226" s="211">
        <f t="shared" si="853"/>
        <v>0</v>
      </c>
      <c r="BO226" s="211">
        <f t="shared" si="853"/>
        <v>0</v>
      </c>
      <c r="BP226" s="211">
        <f t="shared" si="853"/>
        <v>0</v>
      </c>
      <c r="BQ226" s="211">
        <f t="shared" si="853"/>
        <v>0</v>
      </c>
      <c r="BR226" s="211">
        <f t="shared" si="853"/>
        <v>0</v>
      </c>
      <c r="BS226" s="211">
        <f t="shared" si="853"/>
        <v>0</v>
      </c>
      <c r="BT226" s="211">
        <f t="shared" si="853"/>
        <v>0</v>
      </c>
      <c r="BU226" s="211">
        <f t="shared" si="853"/>
        <v>0</v>
      </c>
      <c r="BV226" s="211">
        <f t="shared" si="853"/>
        <v>0</v>
      </c>
      <c r="BW226" s="211">
        <f t="shared" si="853"/>
        <v>0</v>
      </c>
      <c r="BX226" s="211">
        <f t="shared" si="853"/>
        <v>0</v>
      </c>
      <c r="BY226" s="211">
        <f>SUM(AI226)/(AI$301/1000)</f>
        <v>0</v>
      </c>
      <c r="BZ226" s="211">
        <f aca="true" t="shared" si="854" ref="BZ226:CJ226">SUM(AJ226)/(AJ$303/1000)</f>
        <v>0</v>
      </c>
      <c r="CA226" s="211">
        <f t="shared" si="854"/>
        <v>0.8200082001</v>
      </c>
      <c r="CB226" s="211">
        <f t="shared" si="854"/>
        <v>0</v>
      </c>
      <c r="CC226" s="211">
        <f t="shared" si="854"/>
        <v>0</v>
      </c>
      <c r="CD226" s="211">
        <f t="shared" si="854"/>
        <v>0</v>
      </c>
      <c r="CE226" s="211">
        <f t="shared" si="854"/>
        <v>0</v>
      </c>
      <c r="CF226" s="211">
        <f t="shared" si="854"/>
        <v>0.7452675511</v>
      </c>
      <c r="CG226" s="155">
        <f t="shared" si="854"/>
        <v>0</v>
      </c>
      <c r="CH226" s="155">
        <f t="shared" si="854"/>
        <v>0</v>
      </c>
      <c r="CI226" s="155">
        <f t="shared" si="854"/>
        <v>0</v>
      </c>
      <c r="CJ226" s="155">
        <f t="shared" si="854"/>
        <v>0</v>
      </c>
      <c r="CK226" s="155">
        <f aca="true" t="shared" si="855" ref="CK226:CL226">SUM(AU226)/(AU$302/1000)</f>
        <v>0</v>
      </c>
      <c r="CL226" s="155">
        <f t="shared" si="855"/>
        <v>0</v>
      </c>
      <c r="CM226" s="286">
        <f aca="true" t="shared" si="856" ref="CM226:DG226">AVERAGE(BJ226:BL226)</f>
        <v>0</v>
      </c>
      <c r="CN226" s="212">
        <f t="shared" si="856"/>
        <v>0</v>
      </c>
      <c r="CO226" s="212">
        <f t="shared" si="856"/>
        <v>0</v>
      </c>
      <c r="CP226" s="212">
        <f t="shared" si="856"/>
        <v>0</v>
      </c>
      <c r="CQ226" s="212">
        <f t="shared" si="856"/>
        <v>0</v>
      </c>
      <c r="CR226" s="212">
        <f t="shared" si="856"/>
        <v>0</v>
      </c>
      <c r="CS226" s="212">
        <f t="shared" si="856"/>
        <v>0</v>
      </c>
      <c r="CT226" s="212">
        <f t="shared" si="856"/>
        <v>0</v>
      </c>
      <c r="CU226" s="212">
        <f t="shared" si="856"/>
        <v>0</v>
      </c>
      <c r="CV226" s="212">
        <f t="shared" si="856"/>
        <v>0</v>
      </c>
      <c r="CW226" s="212">
        <f t="shared" si="856"/>
        <v>0</v>
      </c>
      <c r="CX226" s="212">
        <f t="shared" si="856"/>
        <v>0</v>
      </c>
      <c r="CY226" s="212">
        <f t="shared" si="856"/>
        <v>0</v>
      </c>
      <c r="CZ226" s="212">
        <f t="shared" si="856"/>
        <v>0</v>
      </c>
      <c r="DA226" s="212">
        <f t="shared" si="856"/>
        <v>0</v>
      </c>
      <c r="DB226" s="212">
        <f t="shared" si="856"/>
        <v>0.2733360667</v>
      </c>
      <c r="DC226" s="212">
        <f t="shared" si="856"/>
        <v>0.2733360667</v>
      </c>
      <c r="DD226" s="212">
        <f t="shared" si="856"/>
        <v>0.2733360667</v>
      </c>
      <c r="DE226" s="212">
        <f t="shared" si="856"/>
        <v>0</v>
      </c>
      <c r="DF226" s="212">
        <f t="shared" si="856"/>
        <v>0</v>
      </c>
      <c r="DG226" s="212">
        <f t="shared" si="856"/>
        <v>0.248422517</v>
      </c>
      <c r="DH226" s="212">
        <f t="shared" si="726"/>
        <v>0.248422517</v>
      </c>
      <c r="DI226" s="157">
        <f aca="true" t="shared" si="857" ref="DI226:DM226">AVERAGE(CF226:CH226)</f>
        <v>0.248422517</v>
      </c>
      <c r="DJ226" s="157">
        <f t="shared" si="857"/>
        <v>0</v>
      </c>
      <c r="DK226" s="157">
        <f t="shared" si="857"/>
        <v>0</v>
      </c>
      <c r="DL226" s="157">
        <f t="shared" si="857"/>
        <v>0</v>
      </c>
      <c r="DM226" s="157">
        <f t="shared" si="857"/>
        <v>0</v>
      </c>
      <c r="DN226" s="207" t="s">
        <v>278</v>
      </c>
      <c r="DO226" s="213" t="e">
        <v>#DIV/0!</v>
      </c>
      <c r="DP226" s="213">
        <v>0.5</v>
      </c>
      <c r="DQ226" s="214" t="e">
        <v>#DIV/0!</v>
      </c>
      <c r="DR226" s="215"/>
      <c r="DS226" s="215"/>
      <c r="DT226" s="215"/>
      <c r="DU226" s="215"/>
      <c r="DV226" s="215"/>
      <c r="DW226" s="215"/>
      <c r="DX226" s="215"/>
    </row>
    <row r="227" spans="1:128" ht="13.5" customHeight="1">
      <c r="A227" s="197"/>
      <c r="B227" s="285" t="s">
        <v>279</v>
      </c>
      <c r="C227" s="199"/>
      <c r="D227" s="199"/>
      <c r="E227" s="199"/>
      <c r="F227" s="199"/>
      <c r="G227" s="199"/>
      <c r="H227" s="199"/>
      <c r="I227" s="199">
        <v>1</v>
      </c>
      <c r="J227" s="199"/>
      <c r="K227" s="199">
        <v>1</v>
      </c>
      <c r="L227" s="199">
        <v>1</v>
      </c>
      <c r="M227" s="199">
        <v>1</v>
      </c>
      <c r="N227" s="199">
        <v>1</v>
      </c>
      <c r="O227" s="199"/>
      <c r="P227" s="199">
        <v>2</v>
      </c>
      <c r="Q227" s="199"/>
      <c r="R227" s="199"/>
      <c r="S227" s="200"/>
      <c r="T227" s="201"/>
      <c r="U227" s="201"/>
      <c r="V227" s="201"/>
      <c r="W227" s="201"/>
      <c r="X227" s="201"/>
      <c r="Y227" s="201"/>
      <c r="Z227" s="202"/>
      <c r="AA227" s="202"/>
      <c r="AB227" s="201"/>
      <c r="AC227" s="201"/>
      <c r="AD227" s="201"/>
      <c r="AE227" s="201"/>
      <c r="AF227" s="201">
        <v>1</v>
      </c>
      <c r="AG227" s="225">
        <v>0</v>
      </c>
      <c r="AH227" s="225">
        <v>0</v>
      </c>
      <c r="AI227" s="225">
        <v>0</v>
      </c>
      <c r="AJ227" s="225">
        <v>0</v>
      </c>
      <c r="AK227" s="205">
        <v>1</v>
      </c>
      <c r="AL227" s="205">
        <v>2</v>
      </c>
      <c r="AM227" s="225">
        <v>0</v>
      </c>
      <c r="AN227" s="225">
        <v>0</v>
      </c>
      <c r="AO227" s="225">
        <v>0</v>
      </c>
      <c r="AP227" s="225">
        <v>0</v>
      </c>
      <c r="AQ227" s="225">
        <v>0</v>
      </c>
      <c r="AR227" s="142"/>
      <c r="AS227" s="142"/>
      <c r="AT227" s="142">
        <v>0</v>
      </c>
      <c r="AU227" s="143">
        <v>0</v>
      </c>
      <c r="AV227" s="144">
        <v>0</v>
      </c>
      <c r="AW227" s="143"/>
      <c r="AX227" s="130">
        <f t="shared" si="0"/>
        <v>1</v>
      </c>
      <c r="AY227" s="145">
        <f t="shared" si="11"/>
        <v>0.25</v>
      </c>
      <c r="AZ227" s="146">
        <f t="shared" si="12"/>
        <v>0</v>
      </c>
      <c r="BA227" s="147">
        <f t="shared" si="13"/>
        <v>2</v>
      </c>
      <c r="BB227" s="148">
        <f t="shared" si="14"/>
        <v>9</v>
      </c>
      <c r="BC227" s="149">
        <f t="shared" si="15"/>
        <v>0.55</v>
      </c>
      <c r="BD227" s="150">
        <f t="shared" si="16"/>
        <v>0</v>
      </c>
      <c r="BE227" s="151">
        <f t="shared" si="17"/>
        <v>2</v>
      </c>
      <c r="BF227" s="207" t="s">
        <v>279</v>
      </c>
      <c r="BG227" s="208">
        <v>252</v>
      </c>
      <c r="BH227" s="209">
        <v>253</v>
      </c>
      <c r="BI227" s="210">
        <f aca="true" t="shared" si="858" ref="BI227:CJ227">SUM(S227)/(S$303/1000)</f>
        <v>0</v>
      </c>
      <c r="BJ227" s="211">
        <f t="shared" si="858"/>
        <v>0</v>
      </c>
      <c r="BK227" s="211">
        <f t="shared" si="858"/>
        <v>0</v>
      </c>
      <c r="BL227" s="211">
        <f t="shared" si="858"/>
        <v>0</v>
      </c>
      <c r="BM227" s="211">
        <f t="shared" si="858"/>
        <v>0</v>
      </c>
      <c r="BN227" s="211">
        <f t="shared" si="858"/>
        <v>0</v>
      </c>
      <c r="BO227" s="211">
        <f t="shared" si="858"/>
        <v>0</v>
      </c>
      <c r="BP227" s="211">
        <f t="shared" si="858"/>
        <v>0</v>
      </c>
      <c r="BQ227" s="211">
        <f t="shared" si="858"/>
        <v>0</v>
      </c>
      <c r="BR227" s="211">
        <f t="shared" si="858"/>
        <v>0</v>
      </c>
      <c r="BS227" s="211">
        <f t="shared" si="858"/>
        <v>0</v>
      </c>
      <c r="BT227" s="211">
        <f t="shared" si="858"/>
        <v>0</v>
      </c>
      <c r="BU227" s="211">
        <f t="shared" si="858"/>
        <v>0</v>
      </c>
      <c r="BV227" s="211">
        <f t="shared" si="858"/>
        <v>0.7840062721</v>
      </c>
      <c r="BW227" s="211">
        <f t="shared" si="858"/>
        <v>0</v>
      </c>
      <c r="BX227" s="211">
        <f t="shared" si="858"/>
        <v>0</v>
      </c>
      <c r="BY227" s="211">
        <f t="shared" si="858"/>
        <v>0</v>
      </c>
      <c r="BZ227" s="211">
        <f t="shared" si="858"/>
        <v>0</v>
      </c>
      <c r="CA227" s="211">
        <f t="shared" si="858"/>
        <v>0.8200082001</v>
      </c>
      <c r="CB227" s="211">
        <f t="shared" si="858"/>
        <v>1.615508885</v>
      </c>
      <c r="CC227" s="211">
        <f t="shared" si="858"/>
        <v>0</v>
      </c>
      <c r="CD227" s="211">
        <f t="shared" si="858"/>
        <v>0</v>
      </c>
      <c r="CE227" s="211">
        <f t="shared" si="858"/>
        <v>0</v>
      </c>
      <c r="CF227" s="211">
        <f t="shared" si="858"/>
        <v>0</v>
      </c>
      <c r="CG227" s="155">
        <f t="shared" si="858"/>
        <v>0</v>
      </c>
      <c r="CH227" s="155">
        <f t="shared" si="858"/>
        <v>0</v>
      </c>
      <c r="CI227" s="155">
        <f t="shared" si="858"/>
        <v>0</v>
      </c>
      <c r="CJ227" s="155">
        <f t="shared" si="858"/>
        <v>0</v>
      </c>
      <c r="CK227" s="155">
        <f aca="true" t="shared" si="859" ref="CK227:CL227">SUM(AU227)/(AU$302/1000)</f>
        <v>0</v>
      </c>
      <c r="CL227" s="155">
        <f t="shared" si="859"/>
        <v>0</v>
      </c>
      <c r="CM227" s="212">
        <f aca="true" t="shared" si="860" ref="CM227:DG227">AVERAGE(BJ227:BL227)</f>
        <v>0</v>
      </c>
      <c r="CN227" s="212">
        <f t="shared" si="860"/>
        <v>0</v>
      </c>
      <c r="CO227" s="212">
        <f t="shared" si="860"/>
        <v>0</v>
      </c>
      <c r="CP227" s="212">
        <f t="shared" si="860"/>
        <v>0</v>
      </c>
      <c r="CQ227" s="212">
        <f t="shared" si="860"/>
        <v>0</v>
      </c>
      <c r="CR227" s="212">
        <f t="shared" si="860"/>
        <v>0</v>
      </c>
      <c r="CS227" s="212">
        <f t="shared" si="860"/>
        <v>0</v>
      </c>
      <c r="CT227" s="212">
        <f t="shared" si="860"/>
        <v>0</v>
      </c>
      <c r="CU227" s="212">
        <f t="shared" si="860"/>
        <v>0</v>
      </c>
      <c r="CV227" s="212">
        <f t="shared" si="860"/>
        <v>0</v>
      </c>
      <c r="CW227" s="212">
        <f t="shared" si="860"/>
        <v>0.261335424</v>
      </c>
      <c r="CX227" s="212">
        <f t="shared" si="860"/>
        <v>0.261335424</v>
      </c>
      <c r="CY227" s="212">
        <f t="shared" si="860"/>
        <v>0.261335424</v>
      </c>
      <c r="CZ227" s="212">
        <f t="shared" si="860"/>
        <v>0</v>
      </c>
      <c r="DA227" s="212">
        <f t="shared" si="860"/>
        <v>0</v>
      </c>
      <c r="DB227" s="212">
        <f t="shared" si="860"/>
        <v>0.2733360667</v>
      </c>
      <c r="DC227" s="212">
        <f t="shared" si="860"/>
        <v>0.8118390285</v>
      </c>
      <c r="DD227" s="212">
        <f t="shared" si="860"/>
        <v>0.8118390285</v>
      </c>
      <c r="DE227" s="212">
        <f t="shared" si="860"/>
        <v>0.5385029618</v>
      </c>
      <c r="DF227" s="212">
        <f t="shared" si="860"/>
        <v>0</v>
      </c>
      <c r="DG227" s="212">
        <f t="shared" si="860"/>
        <v>0</v>
      </c>
      <c r="DH227" s="212">
        <f t="shared" si="726"/>
        <v>0</v>
      </c>
      <c r="DI227" s="157">
        <f aca="true" t="shared" si="861" ref="DI227:DM227">AVERAGE(CF227:CH227)</f>
        <v>0</v>
      </c>
      <c r="DJ227" s="157">
        <f t="shared" si="861"/>
        <v>0</v>
      </c>
      <c r="DK227" s="157">
        <f t="shared" si="861"/>
        <v>0</v>
      </c>
      <c r="DL227" s="157">
        <f t="shared" si="861"/>
        <v>0</v>
      </c>
      <c r="DM227" s="157">
        <f t="shared" si="861"/>
        <v>0</v>
      </c>
      <c r="DN227" s="207" t="s">
        <v>279</v>
      </c>
      <c r="DO227" s="213" t="e">
        <v>#DIV/0!</v>
      </c>
      <c r="DP227" s="213">
        <v>1.5</v>
      </c>
      <c r="DQ227" s="214" t="e">
        <v>#DIV/0!</v>
      </c>
      <c r="DR227" s="215"/>
      <c r="DS227" s="215"/>
      <c r="DT227" s="215"/>
      <c r="DU227" s="215"/>
      <c r="DV227" s="215"/>
      <c r="DW227" s="215"/>
      <c r="DX227" s="215"/>
    </row>
    <row r="228" spans="1:121" ht="13.5" customHeight="1">
      <c r="A228" s="131">
        <v>1</v>
      </c>
      <c r="B228" s="193" t="s">
        <v>280</v>
      </c>
      <c r="C228" s="216">
        <v>44</v>
      </c>
      <c r="D228" s="216">
        <v>67</v>
      </c>
      <c r="E228" s="216">
        <v>60</v>
      </c>
      <c r="F228" s="216">
        <v>98</v>
      </c>
      <c r="G228" s="216">
        <v>83</v>
      </c>
      <c r="H228" s="216">
        <v>131</v>
      </c>
      <c r="I228" s="216">
        <v>108</v>
      </c>
      <c r="J228" s="216">
        <v>103</v>
      </c>
      <c r="K228" s="216">
        <v>111</v>
      </c>
      <c r="L228" s="216">
        <v>121</v>
      </c>
      <c r="M228" s="216">
        <v>121</v>
      </c>
      <c r="N228" s="216">
        <v>121</v>
      </c>
      <c r="O228" s="216">
        <v>185</v>
      </c>
      <c r="P228" s="216">
        <v>169</v>
      </c>
      <c r="Q228" s="216">
        <v>166</v>
      </c>
      <c r="R228" s="216">
        <v>163</v>
      </c>
      <c r="S228" s="217">
        <v>467</v>
      </c>
      <c r="T228" s="218">
        <v>537</v>
      </c>
      <c r="U228" s="218">
        <v>550</v>
      </c>
      <c r="V228" s="218">
        <v>597</v>
      </c>
      <c r="W228" s="218">
        <v>575</v>
      </c>
      <c r="X228" s="218">
        <v>523</v>
      </c>
      <c r="Y228" s="218">
        <v>506</v>
      </c>
      <c r="Z228" s="220">
        <v>639</v>
      </c>
      <c r="AA228" s="220">
        <v>600</v>
      </c>
      <c r="AB228" s="218">
        <v>613</v>
      </c>
      <c r="AC228" s="218">
        <v>598</v>
      </c>
      <c r="AD228" s="219">
        <v>453</v>
      </c>
      <c r="AE228" s="218">
        <v>497</v>
      </c>
      <c r="AF228" s="219">
        <v>496</v>
      </c>
      <c r="AG228" s="222">
        <v>417</v>
      </c>
      <c r="AH228" s="223">
        <v>498</v>
      </c>
      <c r="AI228" s="185">
        <v>432</v>
      </c>
      <c r="AJ228" s="185">
        <v>617</v>
      </c>
      <c r="AK228" s="185">
        <v>548</v>
      </c>
      <c r="AL228" s="185">
        <v>581</v>
      </c>
      <c r="AM228" s="185">
        <v>624</v>
      </c>
      <c r="AN228" s="185">
        <v>514</v>
      </c>
      <c r="AO228" s="185">
        <v>537</v>
      </c>
      <c r="AP228" s="225">
        <v>613</v>
      </c>
      <c r="AQ228" s="230">
        <v>611</v>
      </c>
      <c r="AR228" s="142">
        <v>592</v>
      </c>
      <c r="AS228" s="142">
        <v>488</v>
      </c>
      <c r="AT228" s="142">
        <v>542</v>
      </c>
      <c r="AU228" s="143">
        <v>431</v>
      </c>
      <c r="AV228" s="144">
        <v>439</v>
      </c>
      <c r="AW228" s="143"/>
      <c r="AX228" s="130">
        <f t="shared" si="0"/>
        <v>10</v>
      </c>
      <c r="AY228" s="145">
        <f t="shared" si="11"/>
        <v>553.3</v>
      </c>
      <c r="AZ228" s="146">
        <f t="shared" si="12"/>
        <v>431</v>
      </c>
      <c r="BA228" s="147">
        <f t="shared" si="13"/>
        <v>624</v>
      </c>
      <c r="BB228" s="148">
        <f t="shared" si="14"/>
        <v>45</v>
      </c>
      <c r="BC228" s="149">
        <f t="shared" si="15"/>
        <v>389.9333333</v>
      </c>
      <c r="BD228" s="150">
        <f t="shared" si="16"/>
        <v>44</v>
      </c>
      <c r="BE228" s="151">
        <f t="shared" si="17"/>
        <v>639</v>
      </c>
      <c r="BF228" s="194" t="s">
        <v>280</v>
      </c>
      <c r="BG228" s="174">
        <v>47</v>
      </c>
      <c r="BH228" s="15">
        <v>58</v>
      </c>
      <c r="BI228" s="187">
        <f aca="true" t="shared" si="862" ref="BI228:CJ228">SUM(S228)/(S$303/1000)</f>
        <v>516.2788127</v>
      </c>
      <c r="BJ228" s="155">
        <f t="shared" si="862"/>
        <v>509.0047393</v>
      </c>
      <c r="BK228" s="155">
        <f t="shared" si="862"/>
        <v>530.8880309</v>
      </c>
      <c r="BL228" s="155">
        <f t="shared" si="862"/>
        <v>562.0145917</v>
      </c>
      <c r="BM228" s="155">
        <f t="shared" si="862"/>
        <v>508.8495575</v>
      </c>
      <c r="BN228" s="155">
        <f t="shared" si="862"/>
        <v>466.5477252</v>
      </c>
      <c r="BO228" s="155">
        <f t="shared" si="862"/>
        <v>498.5221675</v>
      </c>
      <c r="BP228" s="155">
        <f t="shared" si="862"/>
        <v>603.3994334</v>
      </c>
      <c r="BQ228" s="155">
        <f t="shared" si="862"/>
        <v>564.9717514</v>
      </c>
      <c r="BR228" s="155">
        <f t="shared" si="862"/>
        <v>562.1274645</v>
      </c>
      <c r="BS228" s="155">
        <f t="shared" si="862"/>
        <v>569.7951405</v>
      </c>
      <c r="BT228" s="155">
        <f t="shared" si="862"/>
        <v>470.6493506</v>
      </c>
      <c r="BU228" s="155">
        <f t="shared" si="862"/>
        <v>424.7863248</v>
      </c>
      <c r="BV228" s="155">
        <f t="shared" si="862"/>
        <v>388.8671109</v>
      </c>
      <c r="BW228" s="155">
        <f t="shared" si="862"/>
        <v>335.4786806</v>
      </c>
      <c r="BX228" s="155">
        <f t="shared" si="862"/>
        <v>385.8969392</v>
      </c>
      <c r="BY228" s="155">
        <f t="shared" si="862"/>
        <v>384.341637</v>
      </c>
      <c r="BZ228" s="155">
        <f t="shared" si="862"/>
        <v>488.7128713</v>
      </c>
      <c r="CA228" s="155">
        <f t="shared" si="862"/>
        <v>449.3644936</v>
      </c>
      <c r="CB228" s="155">
        <f t="shared" si="862"/>
        <v>469.3053312</v>
      </c>
      <c r="CC228" s="155">
        <f t="shared" si="862"/>
        <v>459.6685083</v>
      </c>
      <c r="CD228" s="155">
        <f t="shared" si="862"/>
        <v>394.4742901</v>
      </c>
      <c r="CE228" s="155">
        <f t="shared" si="862"/>
        <v>400.3578618</v>
      </c>
      <c r="CF228" s="155">
        <f t="shared" si="862"/>
        <v>456.8490088</v>
      </c>
      <c r="CG228" s="155">
        <f t="shared" si="862"/>
        <v>450.2579219</v>
      </c>
      <c r="CH228" s="155">
        <f t="shared" si="862"/>
        <v>442.9479985</v>
      </c>
      <c r="CI228" s="155">
        <f t="shared" si="862"/>
        <v>369.0678767</v>
      </c>
      <c r="CJ228" s="155">
        <f t="shared" si="862"/>
        <v>408.8097752</v>
      </c>
      <c r="CK228" s="155">
        <f aca="true" t="shared" si="863" ref="CK228:CL228">SUM(AU228)/(AU$302/1000)</f>
        <v>286.1790777</v>
      </c>
      <c r="CL228" s="155">
        <f t="shared" si="863"/>
        <v>347.8191974</v>
      </c>
      <c r="CM228" s="157">
        <f aca="true" t="shared" si="864" ref="CM228:DG228">AVERAGE(BJ228:BL228)</f>
        <v>533.9691206</v>
      </c>
      <c r="CN228" s="157">
        <f t="shared" si="864"/>
        <v>533.9173934</v>
      </c>
      <c r="CO228" s="157">
        <f t="shared" si="864"/>
        <v>512.4706248</v>
      </c>
      <c r="CP228" s="157">
        <f t="shared" si="864"/>
        <v>491.3064834</v>
      </c>
      <c r="CQ228" s="157">
        <f t="shared" si="864"/>
        <v>522.8231087</v>
      </c>
      <c r="CR228" s="157">
        <f t="shared" si="864"/>
        <v>555.6311174</v>
      </c>
      <c r="CS228" s="157">
        <f t="shared" si="864"/>
        <v>576.8328831</v>
      </c>
      <c r="CT228" s="157">
        <f t="shared" si="864"/>
        <v>565.6314521</v>
      </c>
      <c r="CU228" s="157">
        <f t="shared" si="864"/>
        <v>534.1906519</v>
      </c>
      <c r="CV228" s="157">
        <f t="shared" si="864"/>
        <v>488.410272</v>
      </c>
      <c r="CW228" s="157">
        <f t="shared" si="864"/>
        <v>428.1009288</v>
      </c>
      <c r="CX228" s="157">
        <f t="shared" si="864"/>
        <v>383.0440388</v>
      </c>
      <c r="CY228" s="157">
        <f t="shared" si="864"/>
        <v>370.0809102</v>
      </c>
      <c r="CZ228" s="157">
        <f t="shared" si="864"/>
        <v>368.5724189</v>
      </c>
      <c r="DA228" s="157">
        <f t="shared" si="864"/>
        <v>419.6504825</v>
      </c>
      <c r="DB228" s="157">
        <f t="shared" si="864"/>
        <v>440.806334</v>
      </c>
      <c r="DC228" s="157">
        <f t="shared" si="864"/>
        <v>469.1275654</v>
      </c>
      <c r="DD228" s="157">
        <f t="shared" si="864"/>
        <v>459.446111</v>
      </c>
      <c r="DE228" s="157">
        <f t="shared" si="864"/>
        <v>441.1493765</v>
      </c>
      <c r="DF228" s="157">
        <f t="shared" si="864"/>
        <v>418.1668867</v>
      </c>
      <c r="DG228" s="157">
        <f t="shared" si="864"/>
        <v>417.2270536</v>
      </c>
      <c r="DH228" s="157">
        <f t="shared" si="726"/>
        <v>417.2270536</v>
      </c>
      <c r="DI228" s="157">
        <f aca="true" t="shared" si="865" ref="DI228:DM228">AVERAGE(CF228:CH228)</f>
        <v>450.0183097</v>
      </c>
      <c r="DJ228" s="157">
        <f t="shared" si="865"/>
        <v>420.7579324</v>
      </c>
      <c r="DK228" s="157">
        <f t="shared" si="865"/>
        <v>406.9418835</v>
      </c>
      <c r="DL228" s="157">
        <f t="shared" si="865"/>
        <v>354.6855766</v>
      </c>
      <c r="DM228" s="157">
        <f t="shared" si="865"/>
        <v>347.6026835</v>
      </c>
      <c r="DN228" s="195" t="s">
        <v>280</v>
      </c>
      <c r="DO228" s="160">
        <v>541.5</v>
      </c>
      <c r="DP228" s="160">
        <v>515.5</v>
      </c>
      <c r="DQ228" s="161">
        <v>1.0504364694471386</v>
      </c>
    </row>
    <row r="229" spans="1:121" ht="13.5" customHeight="1">
      <c r="A229" s="131">
        <v>1</v>
      </c>
      <c r="B229" s="193" t="s">
        <v>281</v>
      </c>
      <c r="C229" s="261"/>
      <c r="D229" s="261"/>
      <c r="E229" s="261"/>
      <c r="F229" s="261"/>
      <c r="G229" s="261"/>
      <c r="H229" s="261"/>
      <c r="I229" s="261"/>
      <c r="J229" s="261"/>
      <c r="K229" s="261"/>
      <c r="L229" s="261"/>
      <c r="M229" s="261"/>
      <c r="N229" s="261"/>
      <c r="O229" s="261"/>
      <c r="P229" s="261"/>
      <c r="Q229" s="261"/>
      <c r="R229" s="261"/>
      <c r="S229" s="217"/>
      <c r="T229" s="218"/>
      <c r="U229" s="218"/>
      <c r="V229" s="218"/>
      <c r="W229" s="218"/>
      <c r="X229" s="218"/>
      <c r="Y229" s="218"/>
      <c r="Z229" s="220"/>
      <c r="AA229" s="220"/>
      <c r="AB229" s="218"/>
      <c r="AC229" s="218"/>
      <c r="AD229" s="219">
        <v>1</v>
      </c>
      <c r="AE229" s="218"/>
      <c r="AF229" s="219"/>
      <c r="AG229" s="225">
        <v>0</v>
      </c>
      <c r="AH229" s="225">
        <v>0</v>
      </c>
      <c r="AI229" s="225">
        <v>0</v>
      </c>
      <c r="AJ229" s="225">
        <v>0</v>
      </c>
      <c r="AK229" s="225">
        <v>0</v>
      </c>
      <c r="AL229" s="225">
        <v>0</v>
      </c>
      <c r="AM229" s="225">
        <v>0</v>
      </c>
      <c r="AN229" s="225">
        <v>0</v>
      </c>
      <c r="AO229" s="225">
        <v>0</v>
      </c>
      <c r="AP229" s="225">
        <v>0</v>
      </c>
      <c r="AQ229" s="225">
        <v>0</v>
      </c>
      <c r="AR229" s="142"/>
      <c r="AS229" s="142"/>
      <c r="AT229" s="142">
        <v>0</v>
      </c>
      <c r="AU229" s="143">
        <v>1</v>
      </c>
      <c r="AV229" s="144">
        <v>0</v>
      </c>
      <c r="AW229" s="143"/>
      <c r="AX229" s="130">
        <f t="shared" si="0"/>
        <v>1</v>
      </c>
      <c r="AY229" s="145">
        <f t="shared" si="11"/>
        <v>0.125</v>
      </c>
      <c r="AZ229" s="146">
        <f t="shared" si="12"/>
        <v>0</v>
      </c>
      <c r="BA229" s="147">
        <f t="shared" si="13"/>
        <v>1</v>
      </c>
      <c r="BB229" s="148">
        <f t="shared" si="14"/>
        <v>2</v>
      </c>
      <c r="BC229" s="149">
        <f t="shared" si="15"/>
        <v>0.1428571429</v>
      </c>
      <c r="BD229" s="150">
        <f t="shared" si="16"/>
        <v>0</v>
      </c>
      <c r="BE229" s="151">
        <f t="shared" si="17"/>
        <v>1</v>
      </c>
      <c r="BF229" s="194" t="s">
        <v>281</v>
      </c>
      <c r="BG229" s="174">
        <v>254</v>
      </c>
      <c r="BH229" s="15">
        <v>255</v>
      </c>
      <c r="BI229" s="187">
        <f aca="true" t="shared" si="866" ref="BI229:CJ229">SUM(S229)/(S$303/1000)</f>
        <v>0</v>
      </c>
      <c r="BJ229" s="155">
        <f t="shared" si="866"/>
        <v>0</v>
      </c>
      <c r="BK229" s="155">
        <f t="shared" si="866"/>
        <v>0</v>
      </c>
      <c r="BL229" s="155">
        <f t="shared" si="866"/>
        <v>0</v>
      </c>
      <c r="BM229" s="155">
        <f t="shared" si="866"/>
        <v>0</v>
      </c>
      <c r="BN229" s="155">
        <f t="shared" si="866"/>
        <v>0</v>
      </c>
      <c r="BO229" s="155">
        <f t="shared" si="866"/>
        <v>0</v>
      </c>
      <c r="BP229" s="155">
        <f t="shared" si="866"/>
        <v>0</v>
      </c>
      <c r="BQ229" s="155">
        <f t="shared" si="866"/>
        <v>0</v>
      </c>
      <c r="BR229" s="155">
        <f t="shared" si="866"/>
        <v>0</v>
      </c>
      <c r="BS229" s="155">
        <f t="shared" si="866"/>
        <v>0</v>
      </c>
      <c r="BT229" s="155">
        <f t="shared" si="866"/>
        <v>1.038961039</v>
      </c>
      <c r="BU229" s="155">
        <f t="shared" si="866"/>
        <v>0</v>
      </c>
      <c r="BV229" s="155">
        <f t="shared" si="866"/>
        <v>0</v>
      </c>
      <c r="BW229" s="155">
        <f t="shared" si="866"/>
        <v>0</v>
      </c>
      <c r="BX229" s="155">
        <f t="shared" si="866"/>
        <v>0</v>
      </c>
      <c r="BY229" s="155">
        <f t="shared" si="866"/>
        <v>0</v>
      </c>
      <c r="BZ229" s="155">
        <f t="shared" si="866"/>
        <v>0</v>
      </c>
      <c r="CA229" s="155">
        <f t="shared" si="866"/>
        <v>0</v>
      </c>
      <c r="CB229" s="155">
        <f t="shared" si="866"/>
        <v>0</v>
      </c>
      <c r="CC229" s="155">
        <f t="shared" si="866"/>
        <v>0</v>
      </c>
      <c r="CD229" s="155">
        <f t="shared" si="866"/>
        <v>0</v>
      </c>
      <c r="CE229" s="155">
        <f t="shared" si="866"/>
        <v>0</v>
      </c>
      <c r="CF229" s="155">
        <f t="shared" si="866"/>
        <v>0</v>
      </c>
      <c r="CG229" s="155">
        <f t="shared" si="866"/>
        <v>0</v>
      </c>
      <c r="CH229" s="155">
        <f t="shared" si="866"/>
        <v>0</v>
      </c>
      <c r="CI229" s="155">
        <f t="shared" si="866"/>
        <v>0</v>
      </c>
      <c r="CJ229" s="155">
        <f t="shared" si="866"/>
        <v>0</v>
      </c>
      <c r="CK229" s="155">
        <f aca="true" t="shared" si="867" ref="CK229:CL229">SUM(AU229)/(AU$302/1000)</f>
        <v>0.6639885794</v>
      </c>
      <c r="CL229" s="155">
        <f t="shared" si="867"/>
        <v>0</v>
      </c>
      <c r="CM229" s="157">
        <f aca="true" t="shared" si="868" ref="CM229:DG229">AVERAGE(BJ229:BL229)</f>
        <v>0</v>
      </c>
      <c r="CN229" s="157">
        <f t="shared" si="868"/>
        <v>0</v>
      </c>
      <c r="CO229" s="157">
        <f t="shared" si="868"/>
        <v>0</v>
      </c>
      <c r="CP229" s="157">
        <f t="shared" si="868"/>
        <v>0</v>
      </c>
      <c r="CQ229" s="157">
        <f t="shared" si="868"/>
        <v>0</v>
      </c>
      <c r="CR229" s="157">
        <f t="shared" si="868"/>
        <v>0</v>
      </c>
      <c r="CS229" s="157">
        <f t="shared" si="868"/>
        <v>0</v>
      </c>
      <c r="CT229" s="157">
        <f t="shared" si="868"/>
        <v>0</v>
      </c>
      <c r="CU229" s="157">
        <f t="shared" si="868"/>
        <v>0.3463203463</v>
      </c>
      <c r="CV229" s="157">
        <f t="shared" si="868"/>
        <v>0.3463203463</v>
      </c>
      <c r="CW229" s="157">
        <f t="shared" si="868"/>
        <v>0.3463203463</v>
      </c>
      <c r="CX229" s="157">
        <f t="shared" si="868"/>
        <v>0</v>
      </c>
      <c r="CY229" s="157">
        <f t="shared" si="868"/>
        <v>0</v>
      </c>
      <c r="CZ229" s="157">
        <f t="shared" si="868"/>
        <v>0</v>
      </c>
      <c r="DA229" s="157">
        <f t="shared" si="868"/>
        <v>0</v>
      </c>
      <c r="DB229" s="157">
        <f t="shared" si="868"/>
        <v>0</v>
      </c>
      <c r="DC229" s="157">
        <f t="shared" si="868"/>
        <v>0</v>
      </c>
      <c r="DD229" s="157">
        <f t="shared" si="868"/>
        <v>0</v>
      </c>
      <c r="DE229" s="157">
        <f t="shared" si="868"/>
        <v>0</v>
      </c>
      <c r="DF229" s="157">
        <f t="shared" si="868"/>
        <v>0</v>
      </c>
      <c r="DG229" s="157">
        <f t="shared" si="868"/>
        <v>0</v>
      </c>
      <c r="DH229" s="157">
        <f t="shared" si="726"/>
        <v>0</v>
      </c>
      <c r="DI229" s="157">
        <f aca="true" t="shared" si="869" ref="DI229:DM229">AVERAGE(CF229:CH229)</f>
        <v>0</v>
      </c>
      <c r="DJ229" s="157">
        <f t="shared" si="869"/>
        <v>0</v>
      </c>
      <c r="DK229" s="157">
        <f t="shared" si="869"/>
        <v>0</v>
      </c>
      <c r="DL229" s="157">
        <f t="shared" si="869"/>
        <v>0.2213295265</v>
      </c>
      <c r="DM229" s="157">
        <f t="shared" si="869"/>
        <v>0.2213295265</v>
      </c>
      <c r="DN229" s="195" t="s">
        <v>281</v>
      </c>
      <c r="DO229" s="23"/>
      <c r="DP229" s="23"/>
      <c r="DQ229" s="24"/>
    </row>
    <row r="230" spans="1:121" ht="13.5" customHeight="1">
      <c r="A230" s="131">
        <v>1</v>
      </c>
      <c r="B230" s="229" t="s">
        <v>282</v>
      </c>
      <c r="C230" s="261"/>
      <c r="D230" s="261"/>
      <c r="E230" s="261"/>
      <c r="F230" s="261"/>
      <c r="G230" s="261"/>
      <c r="H230" s="261"/>
      <c r="I230" s="261"/>
      <c r="J230" s="261"/>
      <c r="K230" s="261"/>
      <c r="L230" s="261"/>
      <c r="M230" s="261"/>
      <c r="N230" s="261"/>
      <c r="O230" s="261"/>
      <c r="P230" s="261"/>
      <c r="Q230" s="261"/>
      <c r="R230" s="261"/>
      <c r="S230" s="217"/>
      <c r="T230" s="218"/>
      <c r="U230" s="218">
        <v>2</v>
      </c>
      <c r="V230" s="218">
        <v>2</v>
      </c>
      <c r="W230" s="218">
        <v>2</v>
      </c>
      <c r="X230" s="218"/>
      <c r="Y230" s="218">
        <v>1</v>
      </c>
      <c r="Z230" s="218"/>
      <c r="AA230" s="218"/>
      <c r="AB230" s="218"/>
      <c r="AC230" s="218"/>
      <c r="AD230" s="219"/>
      <c r="AE230" s="218"/>
      <c r="AF230" s="219">
        <v>1</v>
      </c>
      <c r="AG230" s="225">
        <v>0</v>
      </c>
      <c r="AH230" s="225">
        <v>0</v>
      </c>
      <c r="AI230" s="225">
        <v>0</v>
      </c>
      <c r="AJ230" s="225">
        <v>0</v>
      </c>
      <c r="AK230" s="225">
        <v>0</v>
      </c>
      <c r="AL230" s="225">
        <v>0</v>
      </c>
      <c r="AM230" s="225">
        <v>0</v>
      </c>
      <c r="AN230" s="225">
        <v>0</v>
      </c>
      <c r="AO230" s="225">
        <v>0</v>
      </c>
      <c r="AP230" s="225">
        <v>0</v>
      </c>
      <c r="AQ230" s="225">
        <v>0</v>
      </c>
      <c r="AR230" s="142"/>
      <c r="AS230" s="142"/>
      <c r="AT230" s="142"/>
      <c r="AU230" s="143">
        <v>0</v>
      </c>
      <c r="AV230" s="144">
        <v>0</v>
      </c>
      <c r="AW230" s="143"/>
      <c r="AX230" s="130">
        <f t="shared" si="0"/>
        <v>0</v>
      </c>
      <c r="AY230" s="145">
        <f t="shared" si="11"/>
        <v>0</v>
      </c>
      <c r="AZ230" s="146">
        <f t="shared" si="12"/>
        <v>0</v>
      </c>
      <c r="BA230" s="147">
        <f t="shared" si="13"/>
        <v>0</v>
      </c>
      <c r="BB230" s="148">
        <f t="shared" si="14"/>
        <v>5</v>
      </c>
      <c r="BC230" s="149">
        <f t="shared" si="15"/>
        <v>0.4705882353</v>
      </c>
      <c r="BD230" s="150">
        <f t="shared" si="16"/>
        <v>0</v>
      </c>
      <c r="BE230" s="151">
        <f t="shared" si="17"/>
        <v>2</v>
      </c>
      <c r="BF230" s="231" t="s">
        <v>282</v>
      </c>
      <c r="BG230" s="174">
        <v>206</v>
      </c>
      <c r="BH230" s="15">
        <v>213</v>
      </c>
      <c r="BI230" s="187">
        <f aca="true" t="shared" si="870" ref="BI230:CJ230">SUM(S230)/(S$303/1000)</f>
        <v>0</v>
      </c>
      <c r="BJ230" s="155">
        <f t="shared" si="870"/>
        <v>0</v>
      </c>
      <c r="BK230" s="155">
        <f t="shared" si="870"/>
        <v>1.930501931</v>
      </c>
      <c r="BL230" s="155">
        <f t="shared" si="870"/>
        <v>1.882795952</v>
      </c>
      <c r="BM230" s="155">
        <f t="shared" si="870"/>
        <v>1.769911504</v>
      </c>
      <c r="BN230" s="155">
        <f t="shared" si="870"/>
        <v>0</v>
      </c>
      <c r="BO230" s="155">
        <f t="shared" si="870"/>
        <v>0.9852216749</v>
      </c>
      <c r="BP230" s="155">
        <f t="shared" si="870"/>
        <v>0</v>
      </c>
      <c r="BQ230" s="155">
        <f t="shared" si="870"/>
        <v>0</v>
      </c>
      <c r="BR230" s="155">
        <f t="shared" si="870"/>
        <v>0</v>
      </c>
      <c r="BS230" s="155">
        <f t="shared" si="870"/>
        <v>0</v>
      </c>
      <c r="BT230" s="155">
        <f t="shared" si="870"/>
        <v>0</v>
      </c>
      <c r="BU230" s="155">
        <f t="shared" si="870"/>
        <v>0</v>
      </c>
      <c r="BV230" s="155">
        <f t="shared" si="870"/>
        <v>0.7840062721</v>
      </c>
      <c r="BW230" s="155">
        <f t="shared" si="870"/>
        <v>0</v>
      </c>
      <c r="BX230" s="155">
        <f t="shared" si="870"/>
        <v>0</v>
      </c>
      <c r="BY230" s="155">
        <f t="shared" si="870"/>
        <v>0</v>
      </c>
      <c r="BZ230" s="155">
        <f t="shared" si="870"/>
        <v>0</v>
      </c>
      <c r="CA230" s="155">
        <f t="shared" si="870"/>
        <v>0</v>
      </c>
      <c r="CB230" s="155">
        <f t="shared" si="870"/>
        <v>0</v>
      </c>
      <c r="CC230" s="155">
        <f t="shared" si="870"/>
        <v>0</v>
      </c>
      <c r="CD230" s="155">
        <f t="shared" si="870"/>
        <v>0</v>
      </c>
      <c r="CE230" s="155">
        <f t="shared" si="870"/>
        <v>0</v>
      </c>
      <c r="CF230" s="155">
        <f t="shared" si="870"/>
        <v>0</v>
      </c>
      <c r="CG230" s="155">
        <f t="shared" si="870"/>
        <v>0</v>
      </c>
      <c r="CH230" s="155">
        <f t="shared" si="870"/>
        <v>0</v>
      </c>
      <c r="CI230" s="155">
        <f t="shared" si="870"/>
        <v>0</v>
      </c>
      <c r="CJ230" s="155">
        <f t="shared" si="870"/>
        <v>0</v>
      </c>
      <c r="CK230" s="155">
        <f aca="true" t="shared" si="871" ref="CK230:CL230">SUM(AU230)/(AU$302/1000)</f>
        <v>0</v>
      </c>
      <c r="CL230" s="155">
        <f t="shared" si="871"/>
        <v>0</v>
      </c>
      <c r="CM230" s="158">
        <f aca="true" t="shared" si="872" ref="CM230:DG230">AVERAGE(BJ230:BL230)</f>
        <v>1.271099294</v>
      </c>
      <c r="CN230" s="157">
        <f t="shared" si="872"/>
        <v>1.861069796</v>
      </c>
      <c r="CO230" s="158">
        <f t="shared" si="872"/>
        <v>1.217569152</v>
      </c>
      <c r="CP230" s="158">
        <f t="shared" si="872"/>
        <v>0.9183777264</v>
      </c>
      <c r="CQ230" s="158">
        <f t="shared" si="872"/>
        <v>0.328407225</v>
      </c>
      <c r="CR230" s="158">
        <f t="shared" si="872"/>
        <v>0.328407225</v>
      </c>
      <c r="CS230" s="158">
        <f t="shared" si="872"/>
        <v>0</v>
      </c>
      <c r="CT230" s="157">
        <f t="shared" si="872"/>
        <v>0</v>
      </c>
      <c r="CU230" s="157">
        <f t="shared" si="872"/>
        <v>0</v>
      </c>
      <c r="CV230" s="157">
        <f t="shared" si="872"/>
        <v>0</v>
      </c>
      <c r="CW230" s="157">
        <f t="shared" si="872"/>
        <v>0.261335424</v>
      </c>
      <c r="CX230" s="157">
        <f t="shared" si="872"/>
        <v>0.261335424</v>
      </c>
      <c r="CY230" s="157">
        <f t="shared" si="872"/>
        <v>0.261335424</v>
      </c>
      <c r="CZ230" s="157">
        <f t="shared" si="872"/>
        <v>0</v>
      </c>
      <c r="DA230" s="157">
        <f t="shared" si="872"/>
        <v>0</v>
      </c>
      <c r="DB230" s="157">
        <f t="shared" si="872"/>
        <v>0</v>
      </c>
      <c r="DC230" s="157">
        <f t="shared" si="872"/>
        <v>0</v>
      </c>
      <c r="DD230" s="157">
        <f t="shared" si="872"/>
        <v>0</v>
      </c>
      <c r="DE230" s="157">
        <f t="shared" si="872"/>
        <v>0</v>
      </c>
      <c r="DF230" s="157">
        <f t="shared" si="872"/>
        <v>0</v>
      </c>
      <c r="DG230" s="157">
        <f t="shared" si="872"/>
        <v>0</v>
      </c>
      <c r="DH230" s="157">
        <f t="shared" si="726"/>
        <v>0</v>
      </c>
      <c r="DI230" s="157">
        <f aca="true" t="shared" si="873" ref="DI230:DM230">AVERAGE(CF230:CH230)</f>
        <v>0</v>
      </c>
      <c r="DJ230" s="157">
        <f t="shared" si="873"/>
        <v>0</v>
      </c>
      <c r="DK230" s="157">
        <f t="shared" si="873"/>
        <v>0</v>
      </c>
      <c r="DL230" s="157">
        <f t="shared" si="873"/>
        <v>0</v>
      </c>
      <c r="DM230" s="157">
        <f t="shared" si="873"/>
        <v>0</v>
      </c>
      <c r="DN230" s="232" t="s">
        <v>282</v>
      </c>
      <c r="DO230" s="160">
        <v>2</v>
      </c>
      <c r="DP230" s="160" t="e">
        <v>#DIV/0!</v>
      </c>
      <c r="DQ230" s="161" t="e">
        <v>#DIV/0!</v>
      </c>
    </row>
    <row r="231" spans="1:122" ht="13.5" customHeight="1">
      <c r="A231" s="131">
        <v>1</v>
      </c>
      <c r="B231" s="193" t="s">
        <v>283</v>
      </c>
      <c r="C231" s="216"/>
      <c r="D231" s="216"/>
      <c r="E231" s="216"/>
      <c r="F231" s="216">
        <v>1</v>
      </c>
      <c r="G231" s="216"/>
      <c r="H231" s="216"/>
      <c r="I231" s="216"/>
      <c r="J231" s="216"/>
      <c r="K231" s="216"/>
      <c r="L231" s="216"/>
      <c r="M231" s="216"/>
      <c r="N231" s="216"/>
      <c r="O231" s="216"/>
      <c r="P231" s="216"/>
      <c r="Q231" s="216"/>
      <c r="R231" s="216"/>
      <c r="S231" s="217">
        <v>1</v>
      </c>
      <c r="T231" s="218">
        <v>2</v>
      </c>
      <c r="U231" s="218">
        <v>1</v>
      </c>
      <c r="V231" s="218">
        <v>1</v>
      </c>
      <c r="W231" s="218"/>
      <c r="X231" s="218">
        <v>2</v>
      </c>
      <c r="Y231" s="218"/>
      <c r="Z231" s="220">
        <v>1</v>
      </c>
      <c r="AA231" s="218"/>
      <c r="AB231" s="218"/>
      <c r="AC231" s="218">
        <v>7</v>
      </c>
      <c r="AD231" s="219"/>
      <c r="AE231" s="218"/>
      <c r="AF231" s="219">
        <v>2</v>
      </c>
      <c r="AG231" s="222">
        <v>1</v>
      </c>
      <c r="AH231" s="225">
        <v>0</v>
      </c>
      <c r="AI231" s="185">
        <v>2</v>
      </c>
      <c r="AJ231" s="185">
        <v>1</v>
      </c>
      <c r="AK231" s="185">
        <v>1</v>
      </c>
      <c r="AL231" s="185">
        <v>1</v>
      </c>
      <c r="AM231" s="185">
        <v>1</v>
      </c>
      <c r="AN231" s="225">
        <v>0</v>
      </c>
      <c r="AO231" s="185">
        <v>1</v>
      </c>
      <c r="AP231" s="225">
        <v>1</v>
      </c>
      <c r="AQ231" s="225">
        <v>0</v>
      </c>
      <c r="AR231" s="142"/>
      <c r="AS231" s="142"/>
      <c r="AT231" s="142"/>
      <c r="AU231" s="143">
        <v>0</v>
      </c>
      <c r="AV231" s="144">
        <v>0</v>
      </c>
      <c r="AW231" s="143"/>
      <c r="AX231" s="130">
        <f t="shared" si="0"/>
        <v>4</v>
      </c>
      <c r="AY231" s="145">
        <f t="shared" si="11"/>
        <v>0.5714285714</v>
      </c>
      <c r="AZ231" s="146">
        <f t="shared" si="12"/>
        <v>0</v>
      </c>
      <c r="BA231" s="147">
        <f t="shared" si="13"/>
        <v>1</v>
      </c>
      <c r="BB231" s="148">
        <f t="shared" si="14"/>
        <v>17</v>
      </c>
      <c r="BC231" s="149">
        <f t="shared" si="15"/>
        <v>1.285714286</v>
      </c>
      <c r="BD231" s="150">
        <f t="shared" si="16"/>
        <v>0</v>
      </c>
      <c r="BE231" s="151">
        <f t="shared" si="17"/>
        <v>7</v>
      </c>
      <c r="BF231" s="194" t="s">
        <v>283</v>
      </c>
      <c r="BG231" s="174">
        <v>184</v>
      </c>
      <c r="BH231" s="15">
        <v>177</v>
      </c>
      <c r="BI231" s="187">
        <f aca="true" t="shared" si="874" ref="BI231:CJ231">SUM(S231)/(S$303/1000)</f>
        <v>1.105522083</v>
      </c>
      <c r="BJ231" s="155">
        <f t="shared" si="874"/>
        <v>1.895734597</v>
      </c>
      <c r="BK231" s="155">
        <f t="shared" si="874"/>
        <v>0.9652509653</v>
      </c>
      <c r="BL231" s="155">
        <f t="shared" si="874"/>
        <v>0.941397976</v>
      </c>
      <c r="BM231" s="155">
        <f t="shared" si="874"/>
        <v>0</v>
      </c>
      <c r="BN231" s="155">
        <f t="shared" si="874"/>
        <v>1.78412132</v>
      </c>
      <c r="BO231" s="155">
        <f t="shared" si="874"/>
        <v>0</v>
      </c>
      <c r="BP231" s="155">
        <f t="shared" si="874"/>
        <v>0.9442870633</v>
      </c>
      <c r="BQ231" s="155">
        <f t="shared" si="874"/>
        <v>0</v>
      </c>
      <c r="BR231" s="155">
        <f t="shared" si="874"/>
        <v>0</v>
      </c>
      <c r="BS231" s="155">
        <f t="shared" si="874"/>
        <v>6.669842782</v>
      </c>
      <c r="BT231" s="155">
        <f t="shared" si="874"/>
        <v>0</v>
      </c>
      <c r="BU231" s="155">
        <f t="shared" si="874"/>
        <v>0</v>
      </c>
      <c r="BV231" s="155">
        <f t="shared" si="874"/>
        <v>1.568012544</v>
      </c>
      <c r="BW231" s="155">
        <f t="shared" si="874"/>
        <v>0.8045052293</v>
      </c>
      <c r="BX231" s="155">
        <f t="shared" si="874"/>
        <v>0</v>
      </c>
      <c r="BY231" s="155">
        <f t="shared" si="874"/>
        <v>1.779359431</v>
      </c>
      <c r="BZ231" s="155">
        <f t="shared" si="874"/>
        <v>0.7920792079</v>
      </c>
      <c r="CA231" s="155">
        <f t="shared" si="874"/>
        <v>0.8200082001</v>
      </c>
      <c r="CB231" s="155">
        <f t="shared" si="874"/>
        <v>0.8077544426</v>
      </c>
      <c r="CC231" s="155">
        <f t="shared" si="874"/>
        <v>0.7366482505</v>
      </c>
      <c r="CD231" s="155">
        <f t="shared" si="874"/>
        <v>0</v>
      </c>
      <c r="CE231" s="155">
        <f t="shared" si="874"/>
        <v>0.7455453664</v>
      </c>
      <c r="CF231" s="155">
        <f t="shared" si="874"/>
        <v>0.7452675511</v>
      </c>
      <c r="CG231" s="155">
        <f t="shared" si="874"/>
        <v>0</v>
      </c>
      <c r="CH231" s="155">
        <f t="shared" si="874"/>
        <v>0</v>
      </c>
      <c r="CI231" s="155">
        <f t="shared" si="874"/>
        <v>0</v>
      </c>
      <c r="CJ231" s="155">
        <f t="shared" si="874"/>
        <v>0</v>
      </c>
      <c r="CK231" s="155">
        <f aca="true" t="shared" si="875" ref="CK231:CL231">SUM(AU231)/(AU$302/1000)</f>
        <v>0</v>
      </c>
      <c r="CL231" s="155">
        <f t="shared" si="875"/>
        <v>0</v>
      </c>
      <c r="CM231" s="158">
        <f aca="true" t="shared" si="876" ref="CM231:DG231">AVERAGE(BJ231:BL231)</f>
        <v>1.267461179</v>
      </c>
      <c r="CN231" s="158">
        <f t="shared" si="876"/>
        <v>0.6355496471</v>
      </c>
      <c r="CO231" s="158">
        <f t="shared" si="876"/>
        <v>0.9085064321</v>
      </c>
      <c r="CP231" s="158">
        <f t="shared" si="876"/>
        <v>0.5947071067</v>
      </c>
      <c r="CQ231" s="158">
        <f t="shared" si="876"/>
        <v>0.9094694612</v>
      </c>
      <c r="CR231" s="158">
        <f t="shared" si="876"/>
        <v>0.3147623544</v>
      </c>
      <c r="CS231" s="158">
        <f t="shared" si="876"/>
        <v>0.3147623544</v>
      </c>
      <c r="CT231" s="157">
        <f t="shared" si="876"/>
        <v>2.223280927</v>
      </c>
      <c r="CU231" s="157">
        <f t="shared" si="876"/>
        <v>2.223280927</v>
      </c>
      <c r="CV231" s="157">
        <f t="shared" si="876"/>
        <v>2.223280927</v>
      </c>
      <c r="CW231" s="158">
        <f t="shared" si="876"/>
        <v>0.522670848</v>
      </c>
      <c r="CX231" s="158">
        <f t="shared" si="876"/>
        <v>0.7908392578</v>
      </c>
      <c r="CY231" s="158">
        <f t="shared" si="876"/>
        <v>0.7908392578</v>
      </c>
      <c r="CZ231" s="158">
        <f t="shared" si="876"/>
        <v>0.86128822</v>
      </c>
      <c r="DA231" s="158">
        <f t="shared" si="876"/>
        <v>0.8571462128</v>
      </c>
      <c r="DB231" s="157">
        <f t="shared" si="876"/>
        <v>1.13048228</v>
      </c>
      <c r="DC231" s="157">
        <f t="shared" si="876"/>
        <v>0.8066139502</v>
      </c>
      <c r="DD231" s="157">
        <f t="shared" si="876"/>
        <v>0.7881369644</v>
      </c>
      <c r="DE231" s="157">
        <f t="shared" si="876"/>
        <v>0.5148008977</v>
      </c>
      <c r="DF231" s="157">
        <f t="shared" si="876"/>
        <v>0.494064539</v>
      </c>
      <c r="DG231" s="157">
        <f t="shared" si="876"/>
        <v>0.4969376392</v>
      </c>
      <c r="DH231" s="157">
        <f t="shared" si="726"/>
        <v>0.4969376392</v>
      </c>
      <c r="DI231" s="157">
        <f aca="true" t="shared" si="877" ref="DI231:DM231">AVERAGE(CF231:CH231)</f>
        <v>0.248422517</v>
      </c>
      <c r="DJ231" s="157">
        <f t="shared" si="877"/>
        <v>0</v>
      </c>
      <c r="DK231" s="157">
        <f t="shared" si="877"/>
        <v>0</v>
      </c>
      <c r="DL231" s="157">
        <f t="shared" si="877"/>
        <v>0</v>
      </c>
      <c r="DM231" s="157">
        <f t="shared" si="877"/>
        <v>0</v>
      </c>
      <c r="DN231" s="195" t="s">
        <v>283</v>
      </c>
      <c r="DO231" s="160">
        <v>1.4</v>
      </c>
      <c r="DP231" s="160">
        <v>1.2</v>
      </c>
      <c r="DQ231" s="161">
        <v>1.1666666666666667</v>
      </c>
      <c r="DR231" s="253"/>
    </row>
    <row r="232" spans="1:121" ht="13.5" customHeight="1">
      <c r="A232" s="131">
        <v>1</v>
      </c>
      <c r="B232" s="181" t="s">
        <v>284</v>
      </c>
      <c r="C232" s="216"/>
      <c r="D232" s="216"/>
      <c r="E232" s="216"/>
      <c r="F232" s="216"/>
      <c r="G232" s="216"/>
      <c r="H232" s="216"/>
      <c r="I232" s="216"/>
      <c r="J232" s="216"/>
      <c r="K232" s="216"/>
      <c r="L232" s="216"/>
      <c r="M232" s="216"/>
      <c r="N232" s="216"/>
      <c r="O232" s="216"/>
      <c r="P232" s="216"/>
      <c r="Q232" s="216"/>
      <c r="R232" s="216"/>
      <c r="S232" s="217">
        <v>3</v>
      </c>
      <c r="T232" s="218"/>
      <c r="U232" s="218"/>
      <c r="V232" s="218">
        <v>1</v>
      </c>
      <c r="W232" s="218">
        <v>1</v>
      </c>
      <c r="X232" s="218">
        <v>3</v>
      </c>
      <c r="Y232" s="218">
        <v>3</v>
      </c>
      <c r="Z232" s="220">
        <v>1</v>
      </c>
      <c r="AA232" s="218"/>
      <c r="AB232" s="218">
        <v>2</v>
      </c>
      <c r="AC232" s="218">
        <v>2</v>
      </c>
      <c r="AD232" s="219"/>
      <c r="AE232" s="218"/>
      <c r="AF232" s="219">
        <v>4</v>
      </c>
      <c r="AG232" s="222">
        <v>2</v>
      </c>
      <c r="AH232" s="223">
        <v>1</v>
      </c>
      <c r="AI232" s="185">
        <v>1</v>
      </c>
      <c r="AJ232" s="225">
        <v>0</v>
      </c>
      <c r="AK232" s="225">
        <v>0</v>
      </c>
      <c r="AL232" s="225">
        <v>0</v>
      </c>
      <c r="AM232" s="225">
        <v>0</v>
      </c>
      <c r="AN232" s="185">
        <v>1</v>
      </c>
      <c r="AO232" s="228">
        <v>3</v>
      </c>
      <c r="AP232" s="230">
        <v>1</v>
      </c>
      <c r="AQ232" s="230">
        <v>1</v>
      </c>
      <c r="AR232" s="142">
        <v>1</v>
      </c>
      <c r="AS232" s="142"/>
      <c r="AT232" s="142">
        <v>1</v>
      </c>
      <c r="AU232" s="143">
        <v>0</v>
      </c>
      <c r="AV232" s="144">
        <v>0</v>
      </c>
      <c r="AW232" s="143"/>
      <c r="AX232" s="130">
        <f t="shared" si="0"/>
        <v>6</v>
      </c>
      <c r="AY232" s="145">
        <f t="shared" si="11"/>
        <v>0.8888888889</v>
      </c>
      <c r="AZ232" s="146">
        <f t="shared" si="12"/>
        <v>0</v>
      </c>
      <c r="BA232" s="147">
        <f t="shared" si="13"/>
        <v>3</v>
      </c>
      <c r="BB232" s="148">
        <f t="shared" si="14"/>
        <v>18</v>
      </c>
      <c r="BC232" s="149">
        <f t="shared" si="15"/>
        <v>1.391304348</v>
      </c>
      <c r="BD232" s="150">
        <f t="shared" si="16"/>
        <v>0</v>
      </c>
      <c r="BE232" s="151">
        <f t="shared" si="17"/>
        <v>4</v>
      </c>
      <c r="BF232" s="186" t="s">
        <v>284</v>
      </c>
      <c r="BG232" s="174">
        <v>179</v>
      </c>
      <c r="BH232" s="15">
        <v>183</v>
      </c>
      <c r="BI232" s="187">
        <f aca="true" t="shared" si="878" ref="BI232:CJ232">SUM(S232)/(S$303/1000)</f>
        <v>3.316566248</v>
      </c>
      <c r="BJ232" s="155">
        <f t="shared" si="878"/>
        <v>0</v>
      </c>
      <c r="BK232" s="155">
        <f t="shared" si="878"/>
        <v>0</v>
      </c>
      <c r="BL232" s="155">
        <f t="shared" si="878"/>
        <v>0.941397976</v>
      </c>
      <c r="BM232" s="155">
        <f t="shared" si="878"/>
        <v>0.8849557522</v>
      </c>
      <c r="BN232" s="155">
        <f t="shared" si="878"/>
        <v>2.67618198</v>
      </c>
      <c r="BO232" s="155">
        <f t="shared" si="878"/>
        <v>2.955665025</v>
      </c>
      <c r="BP232" s="155">
        <f t="shared" si="878"/>
        <v>0.9442870633</v>
      </c>
      <c r="BQ232" s="155">
        <f t="shared" si="878"/>
        <v>0</v>
      </c>
      <c r="BR232" s="155">
        <f t="shared" si="878"/>
        <v>1.834021091</v>
      </c>
      <c r="BS232" s="155">
        <f t="shared" si="878"/>
        <v>1.905669366</v>
      </c>
      <c r="BT232" s="155">
        <f t="shared" si="878"/>
        <v>0</v>
      </c>
      <c r="BU232" s="155">
        <f t="shared" si="878"/>
        <v>0</v>
      </c>
      <c r="BV232" s="155">
        <f t="shared" si="878"/>
        <v>3.136025088</v>
      </c>
      <c r="BW232" s="155">
        <f t="shared" si="878"/>
        <v>1.609010459</v>
      </c>
      <c r="BX232" s="155">
        <f t="shared" si="878"/>
        <v>0.7748934522</v>
      </c>
      <c r="BY232" s="155">
        <f t="shared" si="878"/>
        <v>0.8896797153</v>
      </c>
      <c r="BZ232" s="155">
        <f t="shared" si="878"/>
        <v>0</v>
      </c>
      <c r="CA232" s="155">
        <f t="shared" si="878"/>
        <v>0</v>
      </c>
      <c r="CB232" s="155">
        <f t="shared" si="878"/>
        <v>0</v>
      </c>
      <c r="CC232" s="155">
        <f t="shared" si="878"/>
        <v>0</v>
      </c>
      <c r="CD232" s="155">
        <f t="shared" si="878"/>
        <v>0.7674597084</v>
      </c>
      <c r="CE232" s="155">
        <f t="shared" si="878"/>
        <v>2.236636099</v>
      </c>
      <c r="CF232" s="155">
        <f t="shared" si="878"/>
        <v>0.7452675511</v>
      </c>
      <c r="CG232" s="155">
        <f t="shared" si="878"/>
        <v>0.7369196758</v>
      </c>
      <c r="CH232" s="155">
        <f t="shared" si="878"/>
        <v>0.7482229704</v>
      </c>
      <c r="CI232" s="155">
        <f t="shared" si="878"/>
        <v>0</v>
      </c>
      <c r="CJ232" s="155">
        <f t="shared" si="878"/>
        <v>0.7542615779</v>
      </c>
      <c r="CK232" s="155">
        <f aca="true" t="shared" si="879" ref="CK232:CL232">SUM(AU232)/(AU$302/1000)</f>
        <v>0</v>
      </c>
      <c r="CL232" s="155">
        <f t="shared" si="879"/>
        <v>0</v>
      </c>
      <c r="CM232" s="158">
        <f aca="true" t="shared" si="880" ref="CM232:DG232">AVERAGE(BJ232:BL232)</f>
        <v>0.3137993253</v>
      </c>
      <c r="CN232" s="158">
        <f t="shared" si="880"/>
        <v>0.6087845761</v>
      </c>
      <c r="CO232" s="157">
        <f t="shared" si="880"/>
        <v>1.500845236</v>
      </c>
      <c r="CP232" s="157">
        <f t="shared" si="880"/>
        <v>2.172267586</v>
      </c>
      <c r="CQ232" s="157">
        <f t="shared" si="880"/>
        <v>2.192044689</v>
      </c>
      <c r="CR232" s="158">
        <f t="shared" si="880"/>
        <v>1.299984029</v>
      </c>
      <c r="CS232" s="158">
        <f t="shared" si="880"/>
        <v>0.9261027182</v>
      </c>
      <c r="CT232" s="158">
        <f t="shared" si="880"/>
        <v>1.246563486</v>
      </c>
      <c r="CU232" s="158">
        <f t="shared" si="880"/>
        <v>1.246563486</v>
      </c>
      <c r="CV232" s="158">
        <f t="shared" si="880"/>
        <v>0.6352231221</v>
      </c>
      <c r="CW232" s="158">
        <f t="shared" si="880"/>
        <v>1.045341696</v>
      </c>
      <c r="CX232" s="158">
        <f t="shared" si="880"/>
        <v>1.581678516</v>
      </c>
      <c r="CY232" s="158">
        <f t="shared" si="880"/>
        <v>1.839976333</v>
      </c>
      <c r="CZ232" s="158">
        <f t="shared" si="880"/>
        <v>1.091194542</v>
      </c>
      <c r="DA232" s="158">
        <f t="shared" si="880"/>
        <v>0.5548577225</v>
      </c>
      <c r="DB232" s="157">
        <f t="shared" si="880"/>
        <v>0.2965599051</v>
      </c>
      <c r="DC232" s="157">
        <f t="shared" si="880"/>
        <v>0</v>
      </c>
      <c r="DD232" s="157">
        <f t="shared" si="880"/>
        <v>0</v>
      </c>
      <c r="DE232" s="157">
        <f t="shared" si="880"/>
        <v>0.2558199028</v>
      </c>
      <c r="DF232" s="157">
        <f t="shared" si="880"/>
        <v>1.001365269</v>
      </c>
      <c r="DG232" s="157">
        <f t="shared" si="880"/>
        <v>1.249787786</v>
      </c>
      <c r="DH232" s="157">
        <f t="shared" si="726"/>
        <v>1.249787786</v>
      </c>
      <c r="DI232" s="157">
        <f aca="true" t="shared" si="881" ref="DI232:DM232">AVERAGE(CF232:CH232)</f>
        <v>0.7434700658</v>
      </c>
      <c r="DJ232" s="157">
        <f t="shared" si="881"/>
        <v>0.4950475487</v>
      </c>
      <c r="DK232" s="157">
        <f t="shared" si="881"/>
        <v>0.5008281828</v>
      </c>
      <c r="DL232" s="157">
        <f t="shared" si="881"/>
        <v>0.251420526</v>
      </c>
      <c r="DM232" s="157">
        <f t="shared" si="881"/>
        <v>0.251420526</v>
      </c>
      <c r="DN232" s="188" t="s">
        <v>284</v>
      </c>
      <c r="DO232" s="160">
        <v>2</v>
      </c>
      <c r="DP232" s="160">
        <v>1.3333333333333333</v>
      </c>
      <c r="DQ232" s="161">
        <v>1.5</v>
      </c>
    </row>
    <row r="233" spans="1:121" ht="13.5" customHeight="1">
      <c r="A233" s="131">
        <v>1</v>
      </c>
      <c r="B233" s="190" t="s">
        <v>285</v>
      </c>
      <c r="C233" s="216"/>
      <c r="D233" s="216"/>
      <c r="E233" s="216">
        <v>1</v>
      </c>
      <c r="F233" s="216">
        <v>3</v>
      </c>
      <c r="G233" s="216"/>
      <c r="H233" s="216"/>
      <c r="I233" s="216"/>
      <c r="J233" s="216"/>
      <c r="K233" s="216"/>
      <c r="L233" s="216">
        <v>2</v>
      </c>
      <c r="M233" s="216">
        <v>2</v>
      </c>
      <c r="N233" s="216">
        <v>4</v>
      </c>
      <c r="O233" s="216">
        <v>5</v>
      </c>
      <c r="P233" s="216">
        <v>1</v>
      </c>
      <c r="Q233" s="216">
        <v>7</v>
      </c>
      <c r="R233" s="216">
        <v>3</v>
      </c>
      <c r="S233" s="217">
        <v>1</v>
      </c>
      <c r="T233" s="218">
        <v>3</v>
      </c>
      <c r="U233" s="218">
        <v>2</v>
      </c>
      <c r="V233" s="218"/>
      <c r="W233" s="218"/>
      <c r="X233" s="218">
        <v>7</v>
      </c>
      <c r="Y233" s="218">
        <v>1</v>
      </c>
      <c r="Z233" s="218"/>
      <c r="AA233" s="220">
        <v>1</v>
      </c>
      <c r="AB233" s="218" t="s">
        <v>286</v>
      </c>
      <c r="AC233" s="218"/>
      <c r="AD233" s="219"/>
      <c r="AE233" s="218"/>
      <c r="AF233" s="219"/>
      <c r="AG233" s="222">
        <v>2</v>
      </c>
      <c r="AH233" s="225">
        <v>0</v>
      </c>
      <c r="AI233" s="225">
        <v>0</v>
      </c>
      <c r="AJ233" s="225">
        <v>0</v>
      </c>
      <c r="AK233" s="225">
        <v>0</v>
      </c>
      <c r="AL233" s="225">
        <v>0</v>
      </c>
      <c r="AM233" s="225">
        <v>0</v>
      </c>
      <c r="AN233" s="225">
        <v>0</v>
      </c>
      <c r="AO233" s="228">
        <v>1</v>
      </c>
      <c r="AP233" s="230">
        <v>1</v>
      </c>
      <c r="AQ233" s="225">
        <v>0</v>
      </c>
      <c r="AR233" s="142"/>
      <c r="AS233" s="142"/>
      <c r="AT233" s="142">
        <v>1</v>
      </c>
      <c r="AU233" s="143">
        <v>1</v>
      </c>
      <c r="AV233" s="144">
        <v>1</v>
      </c>
      <c r="AW233" s="143"/>
      <c r="AX233" s="130">
        <f t="shared" si="0"/>
        <v>4</v>
      </c>
      <c r="AY233" s="145">
        <f t="shared" si="11"/>
        <v>0.5</v>
      </c>
      <c r="AZ233" s="146">
        <f t="shared" si="12"/>
        <v>0</v>
      </c>
      <c r="BA233" s="147">
        <f t="shared" si="13"/>
        <v>1</v>
      </c>
      <c r="BB233" s="148">
        <f t="shared" si="14"/>
        <v>20</v>
      </c>
      <c r="BC233" s="149">
        <f t="shared" si="15"/>
        <v>1.75</v>
      </c>
      <c r="BD233" s="150">
        <f t="shared" si="16"/>
        <v>0</v>
      </c>
      <c r="BE233" s="151">
        <f t="shared" si="17"/>
        <v>7</v>
      </c>
      <c r="BF233" s="191" t="s">
        <v>285</v>
      </c>
      <c r="BG233" s="174">
        <v>189</v>
      </c>
      <c r="BH233" s="15">
        <v>202</v>
      </c>
      <c r="BI233" s="187">
        <f aca="true" t="shared" si="882" ref="BI233:CJ233">SUM(S233)/(S$303/1000)</f>
        <v>1.105522083</v>
      </c>
      <c r="BJ233" s="155">
        <f t="shared" si="882"/>
        <v>2.843601896</v>
      </c>
      <c r="BK233" s="155">
        <f t="shared" si="882"/>
        <v>1.930501931</v>
      </c>
      <c r="BL233" s="155">
        <f t="shared" si="882"/>
        <v>0</v>
      </c>
      <c r="BM233" s="155">
        <f t="shared" si="882"/>
        <v>0</v>
      </c>
      <c r="BN233" s="155">
        <f t="shared" si="882"/>
        <v>6.244424621</v>
      </c>
      <c r="BO233" s="155">
        <f t="shared" si="882"/>
        <v>0.9852216749</v>
      </c>
      <c r="BP233" s="155">
        <f t="shared" si="882"/>
        <v>0</v>
      </c>
      <c r="BQ233" s="155">
        <f t="shared" si="882"/>
        <v>0.9416195857</v>
      </c>
      <c r="BR233" s="155">
        <f t="shared" si="882"/>
        <v>0</v>
      </c>
      <c r="BS233" s="155">
        <f t="shared" si="882"/>
        <v>0</v>
      </c>
      <c r="BT233" s="155">
        <f t="shared" si="882"/>
        <v>0</v>
      </c>
      <c r="BU233" s="155">
        <f t="shared" si="882"/>
        <v>0</v>
      </c>
      <c r="BV233" s="155">
        <f t="shared" si="882"/>
        <v>0</v>
      </c>
      <c r="BW233" s="155">
        <f t="shared" si="882"/>
        <v>1.609010459</v>
      </c>
      <c r="BX233" s="155">
        <f t="shared" si="882"/>
        <v>0</v>
      </c>
      <c r="BY233" s="155">
        <f t="shared" si="882"/>
        <v>0</v>
      </c>
      <c r="BZ233" s="155">
        <f t="shared" si="882"/>
        <v>0</v>
      </c>
      <c r="CA233" s="155">
        <f t="shared" si="882"/>
        <v>0</v>
      </c>
      <c r="CB233" s="155">
        <f t="shared" si="882"/>
        <v>0</v>
      </c>
      <c r="CC233" s="155">
        <f t="shared" si="882"/>
        <v>0</v>
      </c>
      <c r="CD233" s="155">
        <f t="shared" si="882"/>
        <v>0</v>
      </c>
      <c r="CE233" s="155">
        <f t="shared" si="882"/>
        <v>0.7455453664</v>
      </c>
      <c r="CF233" s="155">
        <f t="shared" si="882"/>
        <v>0.7452675511</v>
      </c>
      <c r="CG233" s="155">
        <f t="shared" si="882"/>
        <v>0</v>
      </c>
      <c r="CH233" s="155">
        <f t="shared" si="882"/>
        <v>0</v>
      </c>
      <c r="CI233" s="155">
        <f t="shared" si="882"/>
        <v>0</v>
      </c>
      <c r="CJ233" s="155">
        <f t="shared" si="882"/>
        <v>0.7542615779</v>
      </c>
      <c r="CK233" s="155">
        <f aca="true" t="shared" si="883" ref="CK233:CL233">SUM(AU233)/(AU$302/1000)</f>
        <v>0.6639885794</v>
      </c>
      <c r="CL233" s="155">
        <f t="shared" si="883"/>
        <v>0.7922988551</v>
      </c>
      <c r="CM233" s="157">
        <f aca="true" t="shared" si="884" ref="CM233:DG233">AVERAGE(BJ233:BL233)</f>
        <v>1.591367942</v>
      </c>
      <c r="CN233" s="158">
        <f t="shared" si="884"/>
        <v>0.6435006435</v>
      </c>
      <c r="CO233" s="157">
        <f t="shared" si="884"/>
        <v>2.081474874</v>
      </c>
      <c r="CP233" s="157">
        <f t="shared" si="884"/>
        <v>2.409882099</v>
      </c>
      <c r="CQ233" s="157">
        <f t="shared" si="884"/>
        <v>2.409882099</v>
      </c>
      <c r="CR233" s="158">
        <f t="shared" si="884"/>
        <v>0.6422804202</v>
      </c>
      <c r="CS233" s="158">
        <f t="shared" si="884"/>
        <v>0.3138731952</v>
      </c>
      <c r="CT233" s="158">
        <f t="shared" si="884"/>
        <v>0.3138731952</v>
      </c>
      <c r="CU233" s="158">
        <f t="shared" si="884"/>
        <v>0</v>
      </c>
      <c r="CV233" s="158">
        <f t="shared" si="884"/>
        <v>0</v>
      </c>
      <c r="CW233" s="158">
        <f t="shared" si="884"/>
        <v>0</v>
      </c>
      <c r="CX233" s="158">
        <f t="shared" si="884"/>
        <v>0.5363368195</v>
      </c>
      <c r="CY233" s="158">
        <f t="shared" si="884"/>
        <v>0.5363368195</v>
      </c>
      <c r="CZ233" s="158">
        <f t="shared" si="884"/>
        <v>0.5363368195</v>
      </c>
      <c r="DA233" s="158">
        <f t="shared" si="884"/>
        <v>0</v>
      </c>
      <c r="DB233" s="157">
        <f t="shared" si="884"/>
        <v>0</v>
      </c>
      <c r="DC233" s="157">
        <f t="shared" si="884"/>
        <v>0</v>
      </c>
      <c r="DD233" s="157">
        <f t="shared" si="884"/>
        <v>0</v>
      </c>
      <c r="DE233" s="157">
        <f t="shared" si="884"/>
        <v>0</v>
      </c>
      <c r="DF233" s="157">
        <f t="shared" si="884"/>
        <v>0.2485151221</v>
      </c>
      <c r="DG233" s="157">
        <f t="shared" si="884"/>
        <v>0.4969376392</v>
      </c>
      <c r="DH233" s="157">
        <f t="shared" si="726"/>
        <v>0.4969376392</v>
      </c>
      <c r="DI233" s="157">
        <f aca="true" t="shared" si="885" ref="DI233:DM233">AVERAGE(CF233:CH233)</f>
        <v>0.248422517</v>
      </c>
      <c r="DJ233" s="157">
        <f t="shared" si="885"/>
        <v>0</v>
      </c>
      <c r="DK233" s="157">
        <f t="shared" si="885"/>
        <v>0.251420526</v>
      </c>
      <c r="DL233" s="157">
        <f t="shared" si="885"/>
        <v>0.4727500524</v>
      </c>
      <c r="DM233" s="157">
        <f t="shared" si="885"/>
        <v>0.7368496708</v>
      </c>
      <c r="DN233" s="192" t="s">
        <v>285</v>
      </c>
      <c r="DO233" s="160">
        <v>3.25</v>
      </c>
      <c r="DP233" s="160">
        <v>2</v>
      </c>
      <c r="DQ233" s="189">
        <v>1.625</v>
      </c>
    </row>
    <row r="234" spans="1:121" ht="13.5" customHeight="1">
      <c r="A234" s="131">
        <v>1</v>
      </c>
      <c r="B234" s="193" t="s">
        <v>287</v>
      </c>
      <c r="C234" s="216">
        <v>133</v>
      </c>
      <c r="D234" s="216">
        <v>179</v>
      </c>
      <c r="E234" s="216">
        <v>214</v>
      </c>
      <c r="F234" s="216">
        <v>331</v>
      </c>
      <c r="G234" s="216">
        <v>329</v>
      </c>
      <c r="H234" s="216">
        <v>374</v>
      </c>
      <c r="I234" s="216">
        <v>297</v>
      </c>
      <c r="J234" s="216">
        <v>376</v>
      </c>
      <c r="K234" s="216">
        <v>295</v>
      </c>
      <c r="L234" s="216">
        <v>368</v>
      </c>
      <c r="M234" s="216">
        <v>255</v>
      </c>
      <c r="N234" s="216">
        <v>314</v>
      </c>
      <c r="O234" s="216">
        <v>363</v>
      </c>
      <c r="P234" s="216">
        <v>328</v>
      </c>
      <c r="Q234" s="216">
        <v>400</v>
      </c>
      <c r="R234" s="216">
        <v>353</v>
      </c>
      <c r="S234" s="217">
        <v>1367</v>
      </c>
      <c r="T234" s="218">
        <v>1415</v>
      </c>
      <c r="U234" s="218">
        <v>1742</v>
      </c>
      <c r="V234" s="218">
        <v>1841</v>
      </c>
      <c r="W234" s="218">
        <v>2061</v>
      </c>
      <c r="X234" s="218">
        <v>1875</v>
      </c>
      <c r="Y234" s="218">
        <v>1776</v>
      </c>
      <c r="Z234" s="220">
        <v>1993</v>
      </c>
      <c r="AA234" s="220">
        <v>1601</v>
      </c>
      <c r="AB234" s="218">
        <v>1850</v>
      </c>
      <c r="AC234" s="218">
        <v>1904</v>
      </c>
      <c r="AD234" s="219">
        <v>1558</v>
      </c>
      <c r="AE234" s="218">
        <v>1544</v>
      </c>
      <c r="AF234" s="219">
        <v>1516</v>
      </c>
      <c r="AG234" s="222">
        <v>1766</v>
      </c>
      <c r="AH234" s="223">
        <v>1909</v>
      </c>
      <c r="AI234" s="185">
        <v>1706</v>
      </c>
      <c r="AJ234" s="185">
        <v>1974</v>
      </c>
      <c r="AK234" s="185">
        <v>1725</v>
      </c>
      <c r="AL234" s="185">
        <v>1884</v>
      </c>
      <c r="AM234" s="185">
        <v>2019</v>
      </c>
      <c r="AN234" s="185">
        <v>1732</v>
      </c>
      <c r="AO234" s="185">
        <v>2092</v>
      </c>
      <c r="AP234" s="225">
        <v>2079</v>
      </c>
      <c r="AQ234" s="230">
        <v>1918</v>
      </c>
      <c r="AR234" s="142">
        <v>1770</v>
      </c>
      <c r="AS234" s="142">
        <v>1507</v>
      </c>
      <c r="AT234" s="142">
        <v>1605</v>
      </c>
      <c r="AU234" s="143">
        <v>1582</v>
      </c>
      <c r="AV234" s="144">
        <v>1585</v>
      </c>
      <c r="AW234" s="143"/>
      <c r="AX234" s="130">
        <f t="shared" si="0"/>
        <v>10</v>
      </c>
      <c r="AY234" s="145">
        <f t="shared" si="11"/>
        <v>1818.8</v>
      </c>
      <c r="AZ234" s="146">
        <f t="shared" si="12"/>
        <v>1507</v>
      </c>
      <c r="BA234" s="147">
        <f t="shared" si="13"/>
        <v>2092</v>
      </c>
      <c r="BB234" s="148">
        <f t="shared" si="14"/>
        <v>45</v>
      </c>
      <c r="BC234" s="149">
        <f t="shared" si="15"/>
        <v>1249.333333</v>
      </c>
      <c r="BD234" s="150">
        <f t="shared" si="16"/>
        <v>133</v>
      </c>
      <c r="BE234" s="151">
        <f t="shared" si="17"/>
        <v>2092</v>
      </c>
      <c r="BF234" s="194" t="s">
        <v>287</v>
      </c>
      <c r="BG234" s="174">
        <v>18</v>
      </c>
      <c r="BH234" s="15">
        <v>20</v>
      </c>
      <c r="BI234" s="187">
        <f aca="true" t="shared" si="886" ref="BI234:CJ234">SUM(S234)/(S$303/1000)</f>
        <v>1511.248687</v>
      </c>
      <c r="BJ234" s="155">
        <f t="shared" si="886"/>
        <v>1341.232227</v>
      </c>
      <c r="BK234" s="155">
        <f t="shared" si="886"/>
        <v>1681.467181</v>
      </c>
      <c r="BL234" s="155">
        <f t="shared" si="886"/>
        <v>1733.113674</v>
      </c>
      <c r="BM234" s="155">
        <f t="shared" si="886"/>
        <v>1823.893805</v>
      </c>
      <c r="BN234" s="155">
        <f t="shared" si="886"/>
        <v>1672.613738</v>
      </c>
      <c r="BO234" s="155">
        <f t="shared" si="886"/>
        <v>1749.753695</v>
      </c>
      <c r="BP234" s="155">
        <f t="shared" si="886"/>
        <v>1881.964117</v>
      </c>
      <c r="BQ234" s="155">
        <f t="shared" si="886"/>
        <v>1507.532957</v>
      </c>
      <c r="BR234" s="155">
        <f t="shared" si="886"/>
        <v>1696.469509</v>
      </c>
      <c r="BS234" s="155">
        <f t="shared" si="886"/>
        <v>1814.197237</v>
      </c>
      <c r="BT234" s="155">
        <f t="shared" si="886"/>
        <v>1618.701299</v>
      </c>
      <c r="BU234" s="155">
        <f t="shared" si="886"/>
        <v>1319.65812</v>
      </c>
      <c r="BV234" s="155">
        <f t="shared" si="886"/>
        <v>1188.553508</v>
      </c>
      <c r="BW234" s="155">
        <f t="shared" si="886"/>
        <v>1420.756235</v>
      </c>
      <c r="BX234" s="155">
        <f t="shared" si="886"/>
        <v>1479.2716</v>
      </c>
      <c r="BY234" s="155">
        <f t="shared" si="886"/>
        <v>1517.793594</v>
      </c>
      <c r="BZ234" s="155">
        <f t="shared" si="886"/>
        <v>1563.564356</v>
      </c>
      <c r="CA234" s="155">
        <f t="shared" si="886"/>
        <v>1414.514145</v>
      </c>
      <c r="CB234" s="155">
        <f t="shared" si="886"/>
        <v>1521.80937</v>
      </c>
      <c r="CC234" s="155">
        <f t="shared" si="886"/>
        <v>1487.292818</v>
      </c>
      <c r="CD234" s="155">
        <f t="shared" si="886"/>
        <v>1329.240215</v>
      </c>
      <c r="CE234" s="155">
        <f t="shared" si="886"/>
        <v>1559.680907</v>
      </c>
      <c r="CF234" s="155">
        <f t="shared" si="886"/>
        <v>1549.411239</v>
      </c>
      <c r="CG234" s="155">
        <f t="shared" si="886"/>
        <v>1413.411938</v>
      </c>
      <c r="CH234" s="155">
        <f t="shared" si="886"/>
        <v>1324.354658</v>
      </c>
      <c r="CI234" s="155">
        <f t="shared" si="886"/>
        <v>1139.723955</v>
      </c>
      <c r="CJ234" s="155">
        <f t="shared" si="886"/>
        <v>1210.589833</v>
      </c>
      <c r="CK234" s="155">
        <f aca="true" t="shared" si="887" ref="CK234:CL234">SUM(AU234)/(AU$302/1000)</f>
        <v>1050.429933</v>
      </c>
      <c r="CL234" s="155">
        <f t="shared" si="887"/>
        <v>1255.793685</v>
      </c>
      <c r="CM234" s="157">
        <f aca="true" t="shared" si="888" ref="CM234:DG234">AVERAGE(BJ234:BL234)</f>
        <v>1585.271028</v>
      </c>
      <c r="CN234" s="157">
        <f t="shared" si="888"/>
        <v>1746.15822</v>
      </c>
      <c r="CO234" s="157">
        <f t="shared" si="888"/>
        <v>1743.207072</v>
      </c>
      <c r="CP234" s="157">
        <f t="shared" si="888"/>
        <v>1748.753746</v>
      </c>
      <c r="CQ234" s="157">
        <f t="shared" si="888"/>
        <v>1768.110516</v>
      </c>
      <c r="CR234" s="157">
        <f t="shared" si="888"/>
        <v>1713.083589</v>
      </c>
      <c r="CS234" s="157">
        <f t="shared" si="888"/>
        <v>1695.322194</v>
      </c>
      <c r="CT234" s="157">
        <f t="shared" si="888"/>
        <v>1672.733234</v>
      </c>
      <c r="CU234" s="157">
        <f t="shared" si="888"/>
        <v>1709.789348</v>
      </c>
      <c r="CV234" s="157">
        <f t="shared" si="888"/>
        <v>1584.185552</v>
      </c>
      <c r="CW234" s="157">
        <f t="shared" si="888"/>
        <v>1375.637642</v>
      </c>
      <c r="CX234" s="157">
        <f t="shared" si="888"/>
        <v>1309.655954</v>
      </c>
      <c r="CY234" s="157">
        <f t="shared" si="888"/>
        <v>1362.860448</v>
      </c>
      <c r="CZ234" s="157">
        <f t="shared" si="888"/>
        <v>1472.607143</v>
      </c>
      <c r="DA234" s="157">
        <f t="shared" si="888"/>
        <v>1520.20985</v>
      </c>
      <c r="DB234" s="157">
        <f t="shared" si="888"/>
        <v>1498.624032</v>
      </c>
      <c r="DC234" s="157">
        <f t="shared" si="888"/>
        <v>1499.962624</v>
      </c>
      <c r="DD234" s="157">
        <f t="shared" si="888"/>
        <v>1474.538778</v>
      </c>
      <c r="DE234" s="157">
        <f t="shared" si="888"/>
        <v>1446.114134</v>
      </c>
      <c r="DF234" s="157">
        <f t="shared" si="888"/>
        <v>1458.73798</v>
      </c>
      <c r="DG234" s="157">
        <f t="shared" si="888"/>
        <v>1479.44412</v>
      </c>
      <c r="DH234" s="157">
        <f t="shared" si="726"/>
        <v>1479.44412</v>
      </c>
      <c r="DI234" s="157">
        <f aca="true" t="shared" si="889" ref="DI234:DM234">AVERAGE(CF234:CH234)</f>
        <v>1429.059278</v>
      </c>
      <c r="DJ234" s="157">
        <f t="shared" si="889"/>
        <v>1292.49685</v>
      </c>
      <c r="DK234" s="157">
        <f t="shared" si="889"/>
        <v>1224.889482</v>
      </c>
      <c r="DL234" s="157">
        <f t="shared" si="889"/>
        <v>1133.58124</v>
      </c>
      <c r="DM234" s="157">
        <f t="shared" si="889"/>
        <v>1172.27115</v>
      </c>
      <c r="DN234" s="195" t="s">
        <v>287</v>
      </c>
      <c r="DO234" s="160">
        <v>1716.8333333333333</v>
      </c>
      <c r="DP234" s="160">
        <v>1827.3333333333333</v>
      </c>
      <c r="DQ234" s="161">
        <v>0.9395293688434878</v>
      </c>
    </row>
    <row r="235" spans="1:121" ht="13.5" customHeight="1">
      <c r="A235" s="131">
        <v>1</v>
      </c>
      <c r="B235" s="193" t="s">
        <v>288</v>
      </c>
      <c r="C235" s="216">
        <v>7</v>
      </c>
      <c r="D235" s="216">
        <v>8</v>
      </c>
      <c r="E235" s="216">
        <v>6</v>
      </c>
      <c r="F235" s="216">
        <v>7</v>
      </c>
      <c r="G235" s="216">
        <v>8</v>
      </c>
      <c r="H235" s="216">
        <v>1</v>
      </c>
      <c r="I235" s="216">
        <v>5</v>
      </c>
      <c r="J235" s="216">
        <v>9</v>
      </c>
      <c r="K235" s="216">
        <v>6</v>
      </c>
      <c r="L235" s="216">
        <v>17</v>
      </c>
      <c r="M235" s="216">
        <v>12</v>
      </c>
      <c r="N235" s="216">
        <v>10</v>
      </c>
      <c r="O235" s="216">
        <v>14</v>
      </c>
      <c r="P235" s="216">
        <v>12</v>
      </c>
      <c r="Q235" s="216">
        <v>6</v>
      </c>
      <c r="R235" s="216">
        <v>10</v>
      </c>
      <c r="S235" s="217">
        <v>18</v>
      </c>
      <c r="T235" s="218">
        <v>26</v>
      </c>
      <c r="U235" s="218">
        <v>23</v>
      </c>
      <c r="V235" s="218">
        <v>26</v>
      </c>
      <c r="W235" s="218">
        <v>23</v>
      </c>
      <c r="X235" s="218">
        <v>37</v>
      </c>
      <c r="Y235" s="218">
        <v>27</v>
      </c>
      <c r="Z235" s="220">
        <v>25</v>
      </c>
      <c r="AA235" s="220">
        <v>26</v>
      </c>
      <c r="AB235" s="218">
        <v>31</v>
      </c>
      <c r="AC235" s="218">
        <v>34</v>
      </c>
      <c r="AD235" s="219">
        <v>11</v>
      </c>
      <c r="AE235" s="218">
        <v>14</v>
      </c>
      <c r="AF235" s="219">
        <v>72</v>
      </c>
      <c r="AG235" s="222">
        <v>51</v>
      </c>
      <c r="AH235" s="223">
        <v>48</v>
      </c>
      <c r="AI235" s="185">
        <v>34</v>
      </c>
      <c r="AJ235" s="185">
        <v>34</v>
      </c>
      <c r="AK235" s="185">
        <v>50</v>
      </c>
      <c r="AL235" s="228">
        <v>50</v>
      </c>
      <c r="AM235" s="228">
        <v>46</v>
      </c>
      <c r="AN235" s="228">
        <v>55</v>
      </c>
      <c r="AO235" s="228">
        <v>72</v>
      </c>
      <c r="AP235" s="230">
        <v>65</v>
      </c>
      <c r="AQ235" s="230">
        <v>58</v>
      </c>
      <c r="AR235" s="142">
        <v>74</v>
      </c>
      <c r="AS235" s="142">
        <v>77</v>
      </c>
      <c r="AT235" s="142">
        <v>100</v>
      </c>
      <c r="AU235" s="143">
        <v>83</v>
      </c>
      <c r="AV235" s="144">
        <v>61</v>
      </c>
      <c r="AW235" s="143"/>
      <c r="AX235" s="130">
        <f t="shared" si="0"/>
        <v>10</v>
      </c>
      <c r="AY235" s="145">
        <f t="shared" si="11"/>
        <v>68</v>
      </c>
      <c r="AZ235" s="146">
        <f t="shared" si="12"/>
        <v>46</v>
      </c>
      <c r="BA235" s="147">
        <f t="shared" si="13"/>
        <v>100</v>
      </c>
      <c r="BB235" s="148">
        <f t="shared" si="14"/>
        <v>45</v>
      </c>
      <c r="BC235" s="149">
        <f t="shared" si="15"/>
        <v>31.73333333</v>
      </c>
      <c r="BD235" s="150">
        <f t="shared" si="16"/>
        <v>1</v>
      </c>
      <c r="BE235" s="151">
        <f t="shared" si="17"/>
        <v>100</v>
      </c>
      <c r="BF235" s="194" t="s">
        <v>288</v>
      </c>
      <c r="BG235" s="174">
        <v>129</v>
      </c>
      <c r="BH235" s="15">
        <v>123</v>
      </c>
      <c r="BI235" s="187">
        <f aca="true" t="shared" si="890" ref="BI235:CJ235">SUM(S235)/(S$303/1000)</f>
        <v>19.89939749</v>
      </c>
      <c r="BJ235" s="155">
        <f t="shared" si="890"/>
        <v>24.64454976</v>
      </c>
      <c r="BK235" s="155">
        <f t="shared" si="890"/>
        <v>22.2007722</v>
      </c>
      <c r="BL235" s="155">
        <f t="shared" si="890"/>
        <v>24.47634738</v>
      </c>
      <c r="BM235" s="155">
        <f t="shared" si="890"/>
        <v>20.3539823</v>
      </c>
      <c r="BN235" s="155">
        <f t="shared" si="890"/>
        <v>33.00624442</v>
      </c>
      <c r="BO235" s="155">
        <f t="shared" si="890"/>
        <v>26.60098522</v>
      </c>
      <c r="BP235" s="155">
        <f t="shared" si="890"/>
        <v>23.60717658</v>
      </c>
      <c r="BQ235" s="155">
        <f t="shared" si="890"/>
        <v>24.48210923</v>
      </c>
      <c r="BR235" s="155">
        <f t="shared" si="890"/>
        <v>28.42732691</v>
      </c>
      <c r="BS235" s="155">
        <f t="shared" si="890"/>
        <v>32.39637923</v>
      </c>
      <c r="BT235" s="155">
        <f t="shared" si="890"/>
        <v>11.42857143</v>
      </c>
      <c r="BU235" s="155">
        <f t="shared" si="890"/>
        <v>11.96581197</v>
      </c>
      <c r="BV235" s="155">
        <f t="shared" si="890"/>
        <v>56.44845159</v>
      </c>
      <c r="BW235" s="155">
        <f t="shared" si="890"/>
        <v>41.02976669</v>
      </c>
      <c r="BX235" s="155">
        <f t="shared" si="890"/>
        <v>37.1948857</v>
      </c>
      <c r="BY235" s="155">
        <f t="shared" si="890"/>
        <v>30.24911032</v>
      </c>
      <c r="BZ235" s="155">
        <f t="shared" si="890"/>
        <v>26.93069307</v>
      </c>
      <c r="CA235" s="155">
        <f t="shared" si="890"/>
        <v>41.00041</v>
      </c>
      <c r="CB235" s="155">
        <f t="shared" si="890"/>
        <v>40.38772213</v>
      </c>
      <c r="CC235" s="155">
        <f t="shared" si="890"/>
        <v>33.88581952</v>
      </c>
      <c r="CD235" s="155">
        <f t="shared" si="890"/>
        <v>42.21028396</v>
      </c>
      <c r="CE235" s="155">
        <f t="shared" si="890"/>
        <v>53.67926638</v>
      </c>
      <c r="CF235" s="155">
        <f t="shared" si="890"/>
        <v>48.44239082</v>
      </c>
      <c r="CG235" s="155">
        <f t="shared" si="890"/>
        <v>42.74134119</v>
      </c>
      <c r="CH235" s="155">
        <f t="shared" si="890"/>
        <v>55.36849981</v>
      </c>
      <c r="CI235" s="155">
        <f t="shared" si="890"/>
        <v>58.23407071</v>
      </c>
      <c r="CJ235" s="155">
        <f t="shared" si="890"/>
        <v>75.42615779</v>
      </c>
      <c r="CK235" s="155">
        <f aca="true" t="shared" si="891" ref="CK235:CL235">SUM(AU235)/(AU$302/1000)</f>
        <v>55.11105209</v>
      </c>
      <c r="CL235" s="155">
        <f t="shared" si="891"/>
        <v>48.33023016</v>
      </c>
      <c r="CM235" s="157">
        <f aca="true" t="shared" si="892" ref="CM235:DG235">AVERAGE(BJ235:BL235)</f>
        <v>23.77388978</v>
      </c>
      <c r="CN235" s="157">
        <f t="shared" si="892"/>
        <v>22.34370063</v>
      </c>
      <c r="CO235" s="157">
        <f t="shared" si="892"/>
        <v>25.9455247</v>
      </c>
      <c r="CP235" s="157">
        <f t="shared" si="892"/>
        <v>26.65373732</v>
      </c>
      <c r="CQ235" s="157">
        <f t="shared" si="892"/>
        <v>27.73813541</v>
      </c>
      <c r="CR235" s="157">
        <f t="shared" si="892"/>
        <v>24.89675701</v>
      </c>
      <c r="CS235" s="157">
        <f t="shared" si="892"/>
        <v>25.50553757</v>
      </c>
      <c r="CT235" s="157">
        <f t="shared" si="892"/>
        <v>28.43527179</v>
      </c>
      <c r="CU235" s="157">
        <f t="shared" si="892"/>
        <v>24.08409252</v>
      </c>
      <c r="CV235" s="157">
        <f t="shared" si="892"/>
        <v>18.59692087</v>
      </c>
      <c r="CW235" s="157">
        <f t="shared" si="892"/>
        <v>26.61427833</v>
      </c>
      <c r="CX235" s="157">
        <f t="shared" si="892"/>
        <v>36.48134342</v>
      </c>
      <c r="CY235" s="157">
        <f t="shared" si="892"/>
        <v>44.89103466</v>
      </c>
      <c r="CZ235" s="157">
        <f t="shared" si="892"/>
        <v>36.15792091</v>
      </c>
      <c r="DA235" s="157">
        <f t="shared" si="892"/>
        <v>31.4582297</v>
      </c>
      <c r="DB235" s="157">
        <f t="shared" si="892"/>
        <v>32.7267378</v>
      </c>
      <c r="DC235" s="157">
        <f t="shared" si="892"/>
        <v>36.10627507</v>
      </c>
      <c r="DD235" s="157">
        <f t="shared" si="892"/>
        <v>38.42465055</v>
      </c>
      <c r="DE235" s="157">
        <f t="shared" si="892"/>
        <v>38.82794187</v>
      </c>
      <c r="DF235" s="157">
        <f t="shared" si="892"/>
        <v>43.25845662</v>
      </c>
      <c r="DG235" s="157">
        <f t="shared" si="892"/>
        <v>48.11064705</v>
      </c>
      <c r="DH235" s="157">
        <f t="shared" si="726"/>
        <v>48.11064705</v>
      </c>
      <c r="DI235" s="157">
        <f aca="true" t="shared" si="893" ref="DI235:DM235">AVERAGE(CF235:CH235)</f>
        <v>48.85074394</v>
      </c>
      <c r="DJ235" s="157">
        <f t="shared" si="893"/>
        <v>52.11463724</v>
      </c>
      <c r="DK235" s="157">
        <f t="shared" si="893"/>
        <v>63.00957611</v>
      </c>
      <c r="DL235" s="157">
        <f t="shared" si="893"/>
        <v>62.9237602</v>
      </c>
      <c r="DM235" s="157">
        <f t="shared" si="893"/>
        <v>59.62248001</v>
      </c>
      <c r="DN235" s="195" t="s">
        <v>288</v>
      </c>
      <c r="DO235" s="160">
        <v>25.5</v>
      </c>
      <c r="DP235" s="160">
        <v>44.5</v>
      </c>
      <c r="DQ235" s="161">
        <v>0.5730337078651685</v>
      </c>
    </row>
    <row r="236" spans="1:121" ht="13.5" customHeight="1">
      <c r="A236" s="131">
        <v>1</v>
      </c>
      <c r="B236" s="193" t="s">
        <v>289</v>
      </c>
      <c r="C236" s="216">
        <v>4</v>
      </c>
      <c r="D236" s="216">
        <v>10</v>
      </c>
      <c r="E236" s="216">
        <v>6</v>
      </c>
      <c r="F236" s="216">
        <v>13</v>
      </c>
      <c r="G236" s="216">
        <v>8</v>
      </c>
      <c r="H236" s="216">
        <v>6</v>
      </c>
      <c r="I236" s="216">
        <v>11</v>
      </c>
      <c r="J236" s="216">
        <v>12</v>
      </c>
      <c r="K236" s="216">
        <v>11</v>
      </c>
      <c r="L236" s="216">
        <v>14</v>
      </c>
      <c r="M236" s="216">
        <v>39</v>
      </c>
      <c r="N236" s="216">
        <v>22</v>
      </c>
      <c r="O236" s="216">
        <v>27</v>
      </c>
      <c r="P236" s="216">
        <v>34</v>
      </c>
      <c r="Q236" s="216">
        <v>25</v>
      </c>
      <c r="R236" s="216">
        <v>22</v>
      </c>
      <c r="S236" s="217">
        <v>553</v>
      </c>
      <c r="T236" s="218">
        <v>634</v>
      </c>
      <c r="U236" s="218">
        <v>885</v>
      </c>
      <c r="V236" s="218">
        <v>970</v>
      </c>
      <c r="W236" s="218">
        <v>1127</v>
      </c>
      <c r="X236" s="218">
        <v>968</v>
      </c>
      <c r="Y236" s="218">
        <v>905</v>
      </c>
      <c r="Z236" s="220">
        <v>1054</v>
      </c>
      <c r="AA236" s="220">
        <v>926</v>
      </c>
      <c r="AB236" s="218">
        <v>1223</v>
      </c>
      <c r="AC236" s="218">
        <v>1181</v>
      </c>
      <c r="AD236" s="219">
        <v>896</v>
      </c>
      <c r="AE236" s="218">
        <v>1140</v>
      </c>
      <c r="AF236" s="219">
        <v>1318</v>
      </c>
      <c r="AG236" s="222">
        <v>1320</v>
      </c>
      <c r="AH236" s="223">
        <v>1230</v>
      </c>
      <c r="AI236" s="185">
        <v>1131</v>
      </c>
      <c r="AJ236" s="185">
        <v>1382</v>
      </c>
      <c r="AK236" s="185">
        <v>1377</v>
      </c>
      <c r="AL236" s="185">
        <v>1281</v>
      </c>
      <c r="AM236" s="185">
        <v>1566</v>
      </c>
      <c r="AN236" s="185">
        <v>1304</v>
      </c>
      <c r="AO236" s="228">
        <v>1487</v>
      </c>
      <c r="AP236" s="230">
        <v>1511</v>
      </c>
      <c r="AQ236" s="225">
        <v>1494</v>
      </c>
      <c r="AR236" s="142">
        <v>1577</v>
      </c>
      <c r="AS236" s="142">
        <v>1446</v>
      </c>
      <c r="AT236" s="142">
        <v>1365</v>
      </c>
      <c r="AU236" s="143">
        <v>1170</v>
      </c>
      <c r="AV236" s="144">
        <v>1479</v>
      </c>
      <c r="AW236" s="143"/>
      <c r="AX236" s="130">
        <f t="shared" si="0"/>
        <v>10</v>
      </c>
      <c r="AY236" s="145">
        <f t="shared" si="11"/>
        <v>1420.1</v>
      </c>
      <c r="AZ236" s="146">
        <f t="shared" si="12"/>
        <v>1170</v>
      </c>
      <c r="BA236" s="147">
        <f t="shared" si="13"/>
        <v>1577</v>
      </c>
      <c r="BB236" s="148">
        <f t="shared" si="14"/>
        <v>45</v>
      </c>
      <c r="BC236" s="149">
        <f t="shared" si="15"/>
        <v>770.7777778</v>
      </c>
      <c r="BD236" s="150">
        <f t="shared" si="16"/>
        <v>4</v>
      </c>
      <c r="BE236" s="151">
        <f t="shared" si="17"/>
        <v>1577</v>
      </c>
      <c r="BF236" s="194" t="s">
        <v>289</v>
      </c>
      <c r="BG236" s="174">
        <v>32</v>
      </c>
      <c r="BH236" s="15">
        <v>29</v>
      </c>
      <c r="BI236" s="187">
        <f aca="true" t="shared" si="894" ref="BI236:CJ236">SUM(S236)/(S$303/1000)</f>
        <v>611.3537118</v>
      </c>
      <c r="BJ236" s="155">
        <f t="shared" si="894"/>
        <v>600.9478673</v>
      </c>
      <c r="BK236" s="155">
        <f t="shared" si="894"/>
        <v>854.2471042</v>
      </c>
      <c r="BL236" s="155">
        <f t="shared" si="894"/>
        <v>913.1560367</v>
      </c>
      <c r="BM236" s="155">
        <f t="shared" si="894"/>
        <v>997.3451327</v>
      </c>
      <c r="BN236" s="155">
        <f t="shared" si="894"/>
        <v>863.514719</v>
      </c>
      <c r="BO236" s="155">
        <f t="shared" si="894"/>
        <v>891.6256158</v>
      </c>
      <c r="BP236" s="155">
        <f t="shared" si="894"/>
        <v>995.2785647</v>
      </c>
      <c r="BQ236" s="155">
        <f t="shared" si="894"/>
        <v>871.9397363</v>
      </c>
      <c r="BR236" s="155">
        <f t="shared" si="894"/>
        <v>1121.503897</v>
      </c>
      <c r="BS236" s="155">
        <f t="shared" si="894"/>
        <v>1125.297761</v>
      </c>
      <c r="BT236" s="155">
        <f t="shared" si="894"/>
        <v>930.9090909</v>
      </c>
      <c r="BU236" s="155">
        <f t="shared" si="894"/>
        <v>974.3589744</v>
      </c>
      <c r="BV236" s="155">
        <f t="shared" si="894"/>
        <v>1033.320267</v>
      </c>
      <c r="BW236" s="155">
        <f t="shared" si="894"/>
        <v>1061.946903</v>
      </c>
      <c r="BX236" s="155">
        <f t="shared" si="894"/>
        <v>953.1189461</v>
      </c>
      <c r="BY236" s="155">
        <f t="shared" si="894"/>
        <v>1006.227758</v>
      </c>
      <c r="BZ236" s="155">
        <f t="shared" si="894"/>
        <v>1094.653465</v>
      </c>
      <c r="CA236" s="155">
        <f t="shared" si="894"/>
        <v>1129.151292</v>
      </c>
      <c r="CB236" s="155">
        <f t="shared" si="894"/>
        <v>1034.733441</v>
      </c>
      <c r="CC236" s="155">
        <f t="shared" si="894"/>
        <v>1153.59116</v>
      </c>
      <c r="CD236" s="155">
        <f t="shared" si="894"/>
        <v>1000.76746</v>
      </c>
      <c r="CE236" s="155">
        <f t="shared" si="894"/>
        <v>1108.62596</v>
      </c>
      <c r="CF236" s="155">
        <f t="shared" si="894"/>
        <v>1126.09927</v>
      </c>
      <c r="CG236" s="155">
        <f t="shared" si="894"/>
        <v>1100.957996</v>
      </c>
      <c r="CH236" s="155">
        <f t="shared" si="894"/>
        <v>1179.947624</v>
      </c>
      <c r="CI236" s="155">
        <f t="shared" si="894"/>
        <v>1093.590471</v>
      </c>
      <c r="CJ236" s="155">
        <f t="shared" si="894"/>
        <v>1029.567054</v>
      </c>
      <c r="CK236" s="155">
        <f aca="true" t="shared" si="895" ref="CK236:CL236">SUM(AU236)/(AU$302/1000)</f>
        <v>776.8666379</v>
      </c>
      <c r="CL236" s="155">
        <f t="shared" si="895"/>
        <v>1171.810007</v>
      </c>
      <c r="CM236" s="157">
        <f aca="true" t="shared" si="896" ref="CM236:DG236">AVERAGE(BJ236:BL236)</f>
        <v>789.4503361</v>
      </c>
      <c r="CN236" s="157">
        <f t="shared" si="896"/>
        <v>921.5827579</v>
      </c>
      <c r="CO236" s="157">
        <f t="shared" si="896"/>
        <v>924.6719628</v>
      </c>
      <c r="CP236" s="157">
        <f t="shared" si="896"/>
        <v>917.4951558</v>
      </c>
      <c r="CQ236" s="157">
        <f t="shared" si="896"/>
        <v>916.8062998</v>
      </c>
      <c r="CR236" s="157">
        <f t="shared" si="896"/>
        <v>919.6146389</v>
      </c>
      <c r="CS236" s="157">
        <f t="shared" si="896"/>
        <v>996.2407328</v>
      </c>
      <c r="CT236" s="157">
        <f t="shared" si="896"/>
        <v>1039.580465</v>
      </c>
      <c r="CU236" s="157">
        <f t="shared" si="896"/>
        <v>1059.236916</v>
      </c>
      <c r="CV236" s="157">
        <f t="shared" si="896"/>
        <v>1010.188609</v>
      </c>
      <c r="CW236" s="157">
        <f t="shared" si="896"/>
        <v>979.5294439</v>
      </c>
      <c r="CX236" s="157">
        <f t="shared" si="896"/>
        <v>1023.208715</v>
      </c>
      <c r="CY236" s="157">
        <f t="shared" si="896"/>
        <v>1016.128705</v>
      </c>
      <c r="CZ236" s="157">
        <f t="shared" si="896"/>
        <v>1007.097869</v>
      </c>
      <c r="DA236" s="157">
        <f t="shared" si="896"/>
        <v>1018.000056</v>
      </c>
      <c r="DB236" s="157">
        <f t="shared" si="896"/>
        <v>1076.677505</v>
      </c>
      <c r="DC236" s="157">
        <f t="shared" si="896"/>
        <v>1086.179399</v>
      </c>
      <c r="DD236" s="157">
        <f t="shared" si="896"/>
        <v>1105.825298</v>
      </c>
      <c r="DE236" s="157">
        <f t="shared" si="896"/>
        <v>1063.030687</v>
      </c>
      <c r="DF236" s="157">
        <f t="shared" si="896"/>
        <v>1087.661527</v>
      </c>
      <c r="DG236" s="157">
        <f t="shared" si="896"/>
        <v>1078.497563</v>
      </c>
      <c r="DH236" s="157">
        <f t="shared" si="726"/>
        <v>1078.497563</v>
      </c>
      <c r="DI236" s="157">
        <f aca="true" t="shared" si="897" ref="DI236:DM236">AVERAGE(CF236:CH236)</f>
        <v>1135.668297</v>
      </c>
      <c r="DJ236" s="157">
        <f t="shared" si="897"/>
        <v>1124.83203</v>
      </c>
      <c r="DK236" s="157">
        <f t="shared" si="897"/>
        <v>1101.03505</v>
      </c>
      <c r="DL236" s="157">
        <f t="shared" si="897"/>
        <v>966.6747208</v>
      </c>
      <c r="DM236" s="157">
        <f t="shared" si="897"/>
        <v>992.7478995</v>
      </c>
      <c r="DN236" s="195" t="s">
        <v>289</v>
      </c>
      <c r="DO236" s="160">
        <v>856.1666666666666</v>
      </c>
      <c r="DP236" s="160">
        <v>1286.8333333333333</v>
      </c>
      <c r="DQ236" s="161">
        <v>0.6653283253464577</v>
      </c>
    </row>
    <row r="237" spans="1:121" ht="13.5" customHeight="1">
      <c r="A237" s="131">
        <v>1</v>
      </c>
      <c r="B237" s="193" t="s">
        <v>290</v>
      </c>
      <c r="C237" s="216"/>
      <c r="D237" s="216"/>
      <c r="E237" s="216"/>
      <c r="F237" s="216"/>
      <c r="G237" s="216"/>
      <c r="H237" s="216"/>
      <c r="I237" s="216"/>
      <c r="J237" s="216"/>
      <c r="K237" s="216"/>
      <c r="L237" s="216">
        <v>1</v>
      </c>
      <c r="M237" s="216"/>
      <c r="N237" s="216"/>
      <c r="O237" s="216"/>
      <c r="P237" s="216"/>
      <c r="Q237" s="216"/>
      <c r="R237" s="216"/>
      <c r="S237" s="217">
        <v>11</v>
      </c>
      <c r="T237" s="218">
        <v>9</v>
      </c>
      <c r="U237" s="218">
        <v>8</v>
      </c>
      <c r="V237" s="218">
        <v>12</v>
      </c>
      <c r="W237" s="218">
        <v>6</v>
      </c>
      <c r="X237" s="218">
        <v>10</v>
      </c>
      <c r="Y237" s="218">
        <v>2</v>
      </c>
      <c r="Z237" s="220">
        <v>6</v>
      </c>
      <c r="AA237" s="220">
        <v>7</v>
      </c>
      <c r="AB237" s="218">
        <v>8</v>
      </c>
      <c r="AC237" s="218">
        <v>15</v>
      </c>
      <c r="AD237" s="219">
        <v>9</v>
      </c>
      <c r="AE237" s="218">
        <v>9</v>
      </c>
      <c r="AF237" s="219">
        <v>16</v>
      </c>
      <c r="AG237" s="222">
        <v>9</v>
      </c>
      <c r="AH237" s="223">
        <v>10</v>
      </c>
      <c r="AI237" s="185">
        <v>4</v>
      </c>
      <c r="AJ237" s="185">
        <v>9</v>
      </c>
      <c r="AK237" s="185">
        <v>13</v>
      </c>
      <c r="AL237" s="185">
        <v>21</v>
      </c>
      <c r="AM237" s="185">
        <v>16</v>
      </c>
      <c r="AN237" s="185">
        <v>16</v>
      </c>
      <c r="AO237" s="185">
        <v>20</v>
      </c>
      <c r="AP237" s="225">
        <v>28</v>
      </c>
      <c r="AQ237" s="230">
        <v>22</v>
      </c>
      <c r="AR237" s="142">
        <v>27</v>
      </c>
      <c r="AS237" s="142">
        <v>17</v>
      </c>
      <c r="AT237" s="142">
        <v>15</v>
      </c>
      <c r="AU237" s="143">
        <v>10</v>
      </c>
      <c r="AV237" s="144">
        <v>18</v>
      </c>
      <c r="AW237" s="143"/>
      <c r="AX237" s="130">
        <f t="shared" si="0"/>
        <v>10</v>
      </c>
      <c r="AY237" s="145">
        <f t="shared" si="11"/>
        <v>19.2</v>
      </c>
      <c r="AZ237" s="146">
        <f t="shared" si="12"/>
        <v>10</v>
      </c>
      <c r="BA237" s="147">
        <f t="shared" si="13"/>
        <v>28</v>
      </c>
      <c r="BB237" s="148">
        <f t="shared" si="14"/>
        <v>30</v>
      </c>
      <c r="BC237" s="149">
        <f t="shared" si="15"/>
        <v>12.2</v>
      </c>
      <c r="BD237" s="150">
        <f t="shared" si="16"/>
        <v>1</v>
      </c>
      <c r="BE237" s="151">
        <f t="shared" si="17"/>
        <v>28</v>
      </c>
      <c r="BF237" s="194" t="s">
        <v>290</v>
      </c>
      <c r="BG237" s="174">
        <v>147</v>
      </c>
      <c r="BH237" s="15">
        <v>158</v>
      </c>
      <c r="BI237" s="187">
        <f aca="true" t="shared" si="898" ref="BI237:CJ237">SUM(S237)/(S$303/1000)</f>
        <v>12.16074291</v>
      </c>
      <c r="BJ237" s="155">
        <f t="shared" si="898"/>
        <v>8.530805687</v>
      </c>
      <c r="BK237" s="155">
        <f t="shared" si="898"/>
        <v>7.722007722</v>
      </c>
      <c r="BL237" s="155">
        <f t="shared" si="898"/>
        <v>11.29677571</v>
      </c>
      <c r="BM237" s="155">
        <f t="shared" si="898"/>
        <v>5.309734513</v>
      </c>
      <c r="BN237" s="155">
        <f t="shared" si="898"/>
        <v>8.920606601</v>
      </c>
      <c r="BO237" s="155">
        <f t="shared" si="898"/>
        <v>1.97044335</v>
      </c>
      <c r="BP237" s="155">
        <f t="shared" si="898"/>
        <v>5.66572238</v>
      </c>
      <c r="BQ237" s="155">
        <f t="shared" si="898"/>
        <v>6.5913371</v>
      </c>
      <c r="BR237" s="155">
        <f t="shared" si="898"/>
        <v>7.336084365</v>
      </c>
      <c r="BS237" s="155">
        <f t="shared" si="898"/>
        <v>14.29252025</v>
      </c>
      <c r="BT237" s="155">
        <f t="shared" si="898"/>
        <v>9.350649351</v>
      </c>
      <c r="BU237" s="155">
        <f t="shared" si="898"/>
        <v>7.692307692</v>
      </c>
      <c r="BV237" s="155">
        <f t="shared" si="898"/>
        <v>12.54410035</v>
      </c>
      <c r="BW237" s="155">
        <f t="shared" si="898"/>
        <v>7.240547064</v>
      </c>
      <c r="BX237" s="155">
        <f t="shared" si="898"/>
        <v>7.748934522</v>
      </c>
      <c r="BY237" s="155">
        <f t="shared" si="898"/>
        <v>3.558718861</v>
      </c>
      <c r="BZ237" s="155">
        <f t="shared" si="898"/>
        <v>7.128712871</v>
      </c>
      <c r="CA237" s="155">
        <f t="shared" si="898"/>
        <v>10.6601066</v>
      </c>
      <c r="CB237" s="155">
        <f t="shared" si="898"/>
        <v>16.9628433</v>
      </c>
      <c r="CC237" s="155">
        <f t="shared" si="898"/>
        <v>11.78637201</v>
      </c>
      <c r="CD237" s="155">
        <f t="shared" si="898"/>
        <v>12.27935533</v>
      </c>
      <c r="CE237" s="155">
        <f t="shared" si="898"/>
        <v>14.91090733</v>
      </c>
      <c r="CF237" s="155">
        <f t="shared" si="898"/>
        <v>20.86749143</v>
      </c>
      <c r="CG237" s="155">
        <f t="shared" si="898"/>
        <v>16.21223287</v>
      </c>
      <c r="CH237" s="155">
        <f t="shared" si="898"/>
        <v>20.2020202</v>
      </c>
      <c r="CI237" s="155">
        <f t="shared" si="898"/>
        <v>12.85687275</v>
      </c>
      <c r="CJ237" s="155">
        <f t="shared" si="898"/>
        <v>11.31392367</v>
      </c>
      <c r="CK237" s="155">
        <f aca="true" t="shared" si="899" ref="CK237:CL237">SUM(AU237)/(AU$302/1000)</f>
        <v>6.639885794</v>
      </c>
      <c r="CL237" s="155">
        <f t="shared" si="899"/>
        <v>14.26137939</v>
      </c>
      <c r="CM237" s="157">
        <f aca="true" t="shared" si="900" ref="CM237:DG237">AVERAGE(BJ237:BL237)</f>
        <v>9.183196374</v>
      </c>
      <c r="CN237" s="157">
        <f t="shared" si="900"/>
        <v>8.109505982</v>
      </c>
      <c r="CO237" s="157">
        <f t="shared" si="900"/>
        <v>8.509038942</v>
      </c>
      <c r="CP237" s="157">
        <f t="shared" si="900"/>
        <v>5.400261488</v>
      </c>
      <c r="CQ237" s="157">
        <f t="shared" si="900"/>
        <v>5.51892411</v>
      </c>
      <c r="CR237" s="157">
        <f t="shared" si="900"/>
        <v>4.742500943</v>
      </c>
      <c r="CS237" s="157">
        <f t="shared" si="900"/>
        <v>6.531047948</v>
      </c>
      <c r="CT237" s="157">
        <f t="shared" si="900"/>
        <v>9.406647238</v>
      </c>
      <c r="CU237" s="157">
        <f t="shared" si="900"/>
        <v>10.32641799</v>
      </c>
      <c r="CV237" s="157">
        <f t="shared" si="900"/>
        <v>10.4451591</v>
      </c>
      <c r="CW237" s="157">
        <f t="shared" si="900"/>
        <v>9.862352465</v>
      </c>
      <c r="CX237" s="157">
        <f t="shared" si="900"/>
        <v>9.158985036</v>
      </c>
      <c r="CY237" s="157">
        <f t="shared" si="900"/>
        <v>9.177860646</v>
      </c>
      <c r="CZ237" s="157">
        <f t="shared" si="900"/>
        <v>6.182733482</v>
      </c>
      <c r="DA237" s="157">
        <f t="shared" si="900"/>
        <v>6.145455418</v>
      </c>
      <c r="DB237" s="157">
        <f t="shared" si="900"/>
        <v>7.115846111</v>
      </c>
      <c r="DC237" s="157">
        <f t="shared" si="900"/>
        <v>11.58388759</v>
      </c>
      <c r="DD237" s="157">
        <f t="shared" si="900"/>
        <v>13.13644063</v>
      </c>
      <c r="DE237" s="157">
        <f t="shared" si="900"/>
        <v>13.67619021</v>
      </c>
      <c r="DF237" s="157">
        <f t="shared" si="900"/>
        <v>12.99221156</v>
      </c>
      <c r="DG237" s="157">
        <f t="shared" si="900"/>
        <v>16.01925136</v>
      </c>
      <c r="DH237" s="157">
        <f t="shared" si="726"/>
        <v>16.01925136</v>
      </c>
      <c r="DI237" s="157">
        <f aca="true" t="shared" si="901" ref="DI237:DM237">AVERAGE(CF237:CH237)</f>
        <v>19.09391483</v>
      </c>
      <c r="DJ237" s="157">
        <f t="shared" si="901"/>
        <v>16.42370861</v>
      </c>
      <c r="DK237" s="157">
        <f t="shared" si="901"/>
        <v>14.79093888</v>
      </c>
      <c r="DL237" s="157">
        <f t="shared" si="901"/>
        <v>10.27022741</v>
      </c>
      <c r="DM237" s="157">
        <f t="shared" si="901"/>
        <v>10.73839628</v>
      </c>
      <c r="DN237" s="195" t="s">
        <v>290</v>
      </c>
      <c r="DO237" s="160">
        <v>9.333333333333334</v>
      </c>
      <c r="DP237" s="160">
        <v>11</v>
      </c>
      <c r="DQ237" s="161">
        <v>0.8484848484848485</v>
      </c>
    </row>
    <row r="238" spans="1:121" ht="13.5" customHeight="1">
      <c r="A238" s="131">
        <v>1</v>
      </c>
      <c r="B238" s="181" t="s">
        <v>291</v>
      </c>
      <c r="C238" s="216"/>
      <c r="D238" s="216"/>
      <c r="E238" s="216"/>
      <c r="F238" s="216"/>
      <c r="G238" s="216"/>
      <c r="H238" s="216"/>
      <c r="I238" s="216"/>
      <c r="J238" s="216"/>
      <c r="K238" s="216"/>
      <c r="L238" s="216"/>
      <c r="M238" s="216"/>
      <c r="N238" s="216"/>
      <c r="O238" s="216"/>
      <c r="P238" s="216"/>
      <c r="Q238" s="216"/>
      <c r="R238" s="216"/>
      <c r="S238" s="217"/>
      <c r="T238" s="218"/>
      <c r="U238" s="218"/>
      <c r="V238" s="218"/>
      <c r="W238" s="218"/>
      <c r="X238" s="218">
        <v>1</v>
      </c>
      <c r="Y238" s="218"/>
      <c r="Z238" s="218"/>
      <c r="AA238" s="218"/>
      <c r="AB238" s="218"/>
      <c r="AC238" s="218"/>
      <c r="AD238" s="219"/>
      <c r="AE238" s="218"/>
      <c r="AF238" s="219"/>
      <c r="AG238" s="225">
        <v>0</v>
      </c>
      <c r="AH238" s="225">
        <v>0</v>
      </c>
      <c r="AI238" s="225">
        <v>0</v>
      </c>
      <c r="AJ238" s="225">
        <v>0</v>
      </c>
      <c r="AK238" s="225">
        <v>0</v>
      </c>
      <c r="AL238" s="225">
        <v>0</v>
      </c>
      <c r="AM238" s="225">
        <v>0</v>
      </c>
      <c r="AN238" s="225">
        <v>0</v>
      </c>
      <c r="AO238" s="225">
        <v>0</v>
      </c>
      <c r="AP238" s="225">
        <v>0</v>
      </c>
      <c r="AQ238" s="225">
        <v>0</v>
      </c>
      <c r="AR238" s="142"/>
      <c r="AS238" s="142"/>
      <c r="AT238" s="142">
        <v>0</v>
      </c>
      <c r="AU238" s="143">
        <v>0</v>
      </c>
      <c r="AV238" s="144">
        <v>0</v>
      </c>
      <c r="AW238" s="143"/>
      <c r="AX238" s="130">
        <f t="shared" si="0"/>
        <v>0</v>
      </c>
      <c r="AY238" s="145">
        <f t="shared" si="11"/>
        <v>0</v>
      </c>
      <c r="AZ238" s="146">
        <f t="shared" si="12"/>
        <v>0</v>
      </c>
      <c r="BA238" s="147">
        <f t="shared" si="13"/>
        <v>0</v>
      </c>
      <c r="BB238" s="148">
        <f t="shared" si="14"/>
        <v>1</v>
      </c>
      <c r="BC238" s="149">
        <f t="shared" si="15"/>
        <v>0.07142857143</v>
      </c>
      <c r="BD238" s="150">
        <f t="shared" si="16"/>
        <v>0</v>
      </c>
      <c r="BE238" s="151">
        <f t="shared" si="17"/>
        <v>1</v>
      </c>
      <c r="BF238" s="186" t="s">
        <v>291</v>
      </c>
      <c r="BG238" s="174">
        <v>253</v>
      </c>
      <c r="BH238" s="15">
        <v>254</v>
      </c>
      <c r="BI238" s="187">
        <f aca="true" t="shared" si="902" ref="BI238:CJ238">SUM(S238)/(S$303/1000)</f>
        <v>0</v>
      </c>
      <c r="BJ238" s="155">
        <f t="shared" si="902"/>
        <v>0</v>
      </c>
      <c r="BK238" s="155">
        <f t="shared" si="902"/>
        <v>0</v>
      </c>
      <c r="BL238" s="155">
        <f t="shared" si="902"/>
        <v>0</v>
      </c>
      <c r="BM238" s="155">
        <f t="shared" si="902"/>
        <v>0</v>
      </c>
      <c r="BN238" s="155">
        <f t="shared" si="902"/>
        <v>0.8920606601</v>
      </c>
      <c r="BO238" s="155">
        <f t="shared" si="902"/>
        <v>0</v>
      </c>
      <c r="BP238" s="155">
        <f t="shared" si="902"/>
        <v>0</v>
      </c>
      <c r="BQ238" s="155">
        <f t="shared" si="902"/>
        <v>0</v>
      </c>
      <c r="BR238" s="155">
        <f t="shared" si="902"/>
        <v>0</v>
      </c>
      <c r="BS238" s="155">
        <f t="shared" si="902"/>
        <v>0</v>
      </c>
      <c r="BT238" s="155">
        <f t="shared" si="902"/>
        <v>0</v>
      </c>
      <c r="BU238" s="155">
        <f t="shared" si="902"/>
        <v>0</v>
      </c>
      <c r="BV238" s="155">
        <f t="shared" si="902"/>
        <v>0</v>
      </c>
      <c r="BW238" s="155">
        <f t="shared" si="902"/>
        <v>0</v>
      </c>
      <c r="BX238" s="155">
        <f t="shared" si="902"/>
        <v>0</v>
      </c>
      <c r="BY238" s="155">
        <f t="shared" si="902"/>
        <v>0</v>
      </c>
      <c r="BZ238" s="155">
        <f t="shared" si="902"/>
        <v>0</v>
      </c>
      <c r="CA238" s="155">
        <f t="shared" si="902"/>
        <v>0</v>
      </c>
      <c r="CB238" s="155">
        <f t="shared" si="902"/>
        <v>0</v>
      </c>
      <c r="CC238" s="155">
        <f t="shared" si="902"/>
        <v>0</v>
      </c>
      <c r="CD238" s="155">
        <f t="shared" si="902"/>
        <v>0</v>
      </c>
      <c r="CE238" s="155">
        <f t="shared" si="902"/>
        <v>0</v>
      </c>
      <c r="CF238" s="155">
        <f t="shared" si="902"/>
        <v>0</v>
      </c>
      <c r="CG238" s="155">
        <f t="shared" si="902"/>
        <v>0</v>
      </c>
      <c r="CH238" s="155">
        <f t="shared" si="902"/>
        <v>0</v>
      </c>
      <c r="CI238" s="155">
        <f t="shared" si="902"/>
        <v>0</v>
      </c>
      <c r="CJ238" s="155">
        <f t="shared" si="902"/>
        <v>0</v>
      </c>
      <c r="CK238" s="155">
        <f aca="true" t="shared" si="903" ref="CK238:CL238">SUM(AU238)/(AU$302/1000)</f>
        <v>0</v>
      </c>
      <c r="CL238" s="155">
        <f t="shared" si="903"/>
        <v>0</v>
      </c>
      <c r="CM238" s="157">
        <f aca="true" t="shared" si="904" ref="CM238:DG238">AVERAGE(BJ238:BL238)</f>
        <v>0</v>
      </c>
      <c r="CN238" s="157">
        <f t="shared" si="904"/>
        <v>0</v>
      </c>
      <c r="CO238" s="157">
        <f t="shared" si="904"/>
        <v>0.2973535534</v>
      </c>
      <c r="CP238" s="157">
        <f t="shared" si="904"/>
        <v>0.2973535534</v>
      </c>
      <c r="CQ238" s="157">
        <f t="shared" si="904"/>
        <v>0.2973535534</v>
      </c>
      <c r="CR238" s="157">
        <f t="shared" si="904"/>
        <v>0</v>
      </c>
      <c r="CS238" s="157">
        <f t="shared" si="904"/>
        <v>0</v>
      </c>
      <c r="CT238" s="157">
        <f t="shared" si="904"/>
        <v>0</v>
      </c>
      <c r="CU238" s="157">
        <f t="shared" si="904"/>
        <v>0</v>
      </c>
      <c r="CV238" s="157">
        <f t="shared" si="904"/>
        <v>0</v>
      </c>
      <c r="CW238" s="157">
        <f t="shared" si="904"/>
        <v>0</v>
      </c>
      <c r="CX238" s="157">
        <f t="shared" si="904"/>
        <v>0</v>
      </c>
      <c r="CY238" s="157">
        <f t="shared" si="904"/>
        <v>0</v>
      </c>
      <c r="CZ238" s="157">
        <f t="shared" si="904"/>
        <v>0</v>
      </c>
      <c r="DA238" s="157">
        <f t="shared" si="904"/>
        <v>0</v>
      </c>
      <c r="DB238" s="157">
        <f t="shared" si="904"/>
        <v>0</v>
      </c>
      <c r="DC238" s="157">
        <f t="shared" si="904"/>
        <v>0</v>
      </c>
      <c r="DD238" s="157">
        <f t="shared" si="904"/>
        <v>0</v>
      </c>
      <c r="DE238" s="157">
        <f t="shared" si="904"/>
        <v>0</v>
      </c>
      <c r="DF238" s="157">
        <f t="shared" si="904"/>
        <v>0</v>
      </c>
      <c r="DG238" s="157">
        <f t="shared" si="904"/>
        <v>0</v>
      </c>
      <c r="DH238" s="157">
        <f t="shared" si="726"/>
        <v>0</v>
      </c>
      <c r="DI238" s="157">
        <f aca="true" t="shared" si="905" ref="DI238:DM238">AVERAGE(CF238:CH238)</f>
        <v>0</v>
      </c>
      <c r="DJ238" s="157">
        <f t="shared" si="905"/>
        <v>0</v>
      </c>
      <c r="DK238" s="157">
        <f t="shared" si="905"/>
        <v>0</v>
      </c>
      <c r="DL238" s="157">
        <f t="shared" si="905"/>
        <v>0</v>
      </c>
      <c r="DM238" s="157">
        <f t="shared" si="905"/>
        <v>0</v>
      </c>
      <c r="DN238" s="188" t="s">
        <v>291</v>
      </c>
      <c r="DO238" s="160">
        <v>1</v>
      </c>
      <c r="DP238" s="160" t="e">
        <v>#DIV/0!</v>
      </c>
      <c r="DQ238" s="161" t="e">
        <v>#DIV/0!</v>
      </c>
    </row>
    <row r="239" spans="1:121" ht="13.5" customHeight="1">
      <c r="A239" s="131">
        <v>1</v>
      </c>
      <c r="B239" s="229" t="s">
        <v>292</v>
      </c>
      <c r="C239" s="216"/>
      <c r="D239" s="216"/>
      <c r="E239" s="216">
        <v>1</v>
      </c>
      <c r="F239" s="216">
        <v>1</v>
      </c>
      <c r="G239" s="216"/>
      <c r="H239" s="216"/>
      <c r="I239" s="216"/>
      <c r="J239" s="216"/>
      <c r="K239" s="216"/>
      <c r="L239" s="216">
        <v>2</v>
      </c>
      <c r="M239" s="216">
        <v>1</v>
      </c>
      <c r="N239" s="216">
        <v>1</v>
      </c>
      <c r="O239" s="216"/>
      <c r="P239" s="216">
        <v>1</v>
      </c>
      <c r="Q239" s="216"/>
      <c r="R239" s="216"/>
      <c r="S239" s="217">
        <v>2</v>
      </c>
      <c r="T239" s="218">
        <v>2</v>
      </c>
      <c r="U239" s="218">
        <v>5</v>
      </c>
      <c r="V239" s="218">
        <v>1</v>
      </c>
      <c r="W239" s="218">
        <v>2</v>
      </c>
      <c r="X239" s="218">
        <v>4</v>
      </c>
      <c r="Y239" s="218">
        <v>3</v>
      </c>
      <c r="Z239" s="220">
        <v>4</v>
      </c>
      <c r="AA239" s="220">
        <v>5</v>
      </c>
      <c r="AB239" s="218">
        <v>4</v>
      </c>
      <c r="AC239" s="218">
        <v>7</v>
      </c>
      <c r="AD239" s="219">
        <v>11</v>
      </c>
      <c r="AE239" s="218">
        <v>1</v>
      </c>
      <c r="AF239" s="219">
        <v>7</v>
      </c>
      <c r="AG239" s="222">
        <v>3</v>
      </c>
      <c r="AH239" s="223">
        <v>6</v>
      </c>
      <c r="AI239" s="185">
        <v>3</v>
      </c>
      <c r="AJ239" s="185">
        <v>9</v>
      </c>
      <c r="AK239" s="185">
        <v>2</v>
      </c>
      <c r="AL239" s="185">
        <v>5</v>
      </c>
      <c r="AM239" s="185">
        <v>5</v>
      </c>
      <c r="AN239" s="185">
        <v>9</v>
      </c>
      <c r="AO239" s="228">
        <v>7</v>
      </c>
      <c r="AP239" s="230">
        <v>10</v>
      </c>
      <c r="AQ239" s="230">
        <v>2</v>
      </c>
      <c r="AR239" s="142">
        <v>7</v>
      </c>
      <c r="AS239" s="142">
        <v>10</v>
      </c>
      <c r="AT239" s="142">
        <v>10</v>
      </c>
      <c r="AU239" s="143">
        <v>9</v>
      </c>
      <c r="AV239" s="144">
        <v>13</v>
      </c>
      <c r="AW239" s="143"/>
      <c r="AX239" s="130">
        <f t="shared" si="0"/>
        <v>10</v>
      </c>
      <c r="AY239" s="145">
        <f t="shared" si="11"/>
        <v>7.4</v>
      </c>
      <c r="AZ239" s="146">
        <f t="shared" si="12"/>
        <v>2</v>
      </c>
      <c r="BA239" s="147">
        <f t="shared" si="13"/>
        <v>10</v>
      </c>
      <c r="BB239" s="148">
        <f t="shared" si="14"/>
        <v>35</v>
      </c>
      <c r="BC239" s="149">
        <f t="shared" si="15"/>
        <v>4.628571429</v>
      </c>
      <c r="BD239" s="150">
        <f t="shared" si="16"/>
        <v>1</v>
      </c>
      <c r="BE239" s="151">
        <f t="shared" si="17"/>
        <v>11</v>
      </c>
      <c r="BF239" s="231" t="s">
        <v>292</v>
      </c>
      <c r="BG239" s="174">
        <v>161</v>
      </c>
      <c r="BH239" s="15">
        <v>164</v>
      </c>
      <c r="BI239" s="187">
        <f aca="true" t="shared" si="906" ref="BI239:CJ239">SUM(S239)/(S$303/1000)</f>
        <v>2.211044166</v>
      </c>
      <c r="BJ239" s="155">
        <f t="shared" si="906"/>
        <v>1.895734597</v>
      </c>
      <c r="BK239" s="155">
        <f t="shared" si="906"/>
        <v>4.826254826</v>
      </c>
      <c r="BL239" s="155">
        <f t="shared" si="906"/>
        <v>0.941397976</v>
      </c>
      <c r="BM239" s="155">
        <f t="shared" si="906"/>
        <v>1.769911504</v>
      </c>
      <c r="BN239" s="155">
        <f t="shared" si="906"/>
        <v>3.56824264</v>
      </c>
      <c r="BO239" s="155">
        <f t="shared" si="906"/>
        <v>2.955665025</v>
      </c>
      <c r="BP239" s="155">
        <f t="shared" si="906"/>
        <v>3.777148253</v>
      </c>
      <c r="BQ239" s="155">
        <f t="shared" si="906"/>
        <v>4.708097928</v>
      </c>
      <c r="BR239" s="155">
        <f t="shared" si="906"/>
        <v>3.668042182</v>
      </c>
      <c r="BS239" s="155">
        <f t="shared" si="906"/>
        <v>6.669842782</v>
      </c>
      <c r="BT239" s="155">
        <f t="shared" si="906"/>
        <v>11.42857143</v>
      </c>
      <c r="BU239" s="155">
        <f t="shared" si="906"/>
        <v>0.8547008547</v>
      </c>
      <c r="BV239" s="155">
        <f t="shared" si="906"/>
        <v>5.488043904</v>
      </c>
      <c r="BW239" s="155">
        <f t="shared" si="906"/>
        <v>2.413515688</v>
      </c>
      <c r="BX239" s="155">
        <f t="shared" si="906"/>
        <v>4.649360713</v>
      </c>
      <c r="BY239" s="155">
        <f t="shared" si="906"/>
        <v>2.669039146</v>
      </c>
      <c r="BZ239" s="155">
        <f t="shared" si="906"/>
        <v>7.128712871</v>
      </c>
      <c r="CA239" s="155">
        <f t="shared" si="906"/>
        <v>1.6400164</v>
      </c>
      <c r="CB239" s="155">
        <f t="shared" si="906"/>
        <v>4.038772213</v>
      </c>
      <c r="CC239" s="155">
        <f t="shared" si="906"/>
        <v>3.683241252</v>
      </c>
      <c r="CD239" s="155">
        <f t="shared" si="906"/>
        <v>6.907137375</v>
      </c>
      <c r="CE239" s="155">
        <f t="shared" si="906"/>
        <v>5.218817565</v>
      </c>
      <c r="CF239" s="155">
        <f t="shared" si="906"/>
        <v>7.452675511</v>
      </c>
      <c r="CG239" s="155">
        <f t="shared" si="906"/>
        <v>1.473839352</v>
      </c>
      <c r="CH239" s="155">
        <f t="shared" si="906"/>
        <v>5.237560793</v>
      </c>
      <c r="CI239" s="155">
        <f t="shared" si="906"/>
        <v>7.562866326</v>
      </c>
      <c r="CJ239" s="155">
        <f t="shared" si="906"/>
        <v>7.542615779</v>
      </c>
      <c r="CK239" s="155">
        <f aca="true" t="shared" si="907" ref="CK239:CL239">SUM(AU239)/(AU$302/1000)</f>
        <v>5.975897215</v>
      </c>
      <c r="CL239" s="155">
        <f t="shared" si="907"/>
        <v>10.29988512</v>
      </c>
      <c r="CM239" s="157">
        <f aca="true" t="shared" si="908" ref="CM239:DG239">AVERAGE(BJ239:BL239)</f>
        <v>2.554462466</v>
      </c>
      <c r="CN239" s="157">
        <f t="shared" si="908"/>
        <v>2.512521436</v>
      </c>
      <c r="CO239" s="157">
        <f t="shared" si="908"/>
        <v>2.09318404</v>
      </c>
      <c r="CP239" s="157">
        <f t="shared" si="908"/>
        <v>2.76460639</v>
      </c>
      <c r="CQ239" s="157">
        <f t="shared" si="908"/>
        <v>3.433685306</v>
      </c>
      <c r="CR239" s="157">
        <f t="shared" si="908"/>
        <v>3.813637069</v>
      </c>
      <c r="CS239" s="157">
        <f t="shared" si="908"/>
        <v>4.051096121</v>
      </c>
      <c r="CT239" s="157">
        <f t="shared" si="908"/>
        <v>5.015327631</v>
      </c>
      <c r="CU239" s="157">
        <f t="shared" si="908"/>
        <v>7.255485464</v>
      </c>
      <c r="CV239" s="157">
        <f t="shared" si="908"/>
        <v>6.317705022</v>
      </c>
      <c r="CW239" s="157">
        <f t="shared" si="908"/>
        <v>5.923772063</v>
      </c>
      <c r="CX239" s="157">
        <f t="shared" si="908"/>
        <v>2.918753482</v>
      </c>
      <c r="CY239" s="157">
        <f t="shared" si="908"/>
        <v>4.183640102</v>
      </c>
      <c r="CZ239" s="157">
        <f t="shared" si="908"/>
        <v>3.243971849</v>
      </c>
      <c r="DA239" s="157">
        <f t="shared" si="908"/>
        <v>4.815704243</v>
      </c>
      <c r="DB239" s="157">
        <f t="shared" si="908"/>
        <v>3.812589472</v>
      </c>
      <c r="DC239" s="157">
        <f t="shared" si="908"/>
        <v>4.269167162</v>
      </c>
      <c r="DD239" s="157">
        <f t="shared" si="908"/>
        <v>3.120676622</v>
      </c>
      <c r="DE239" s="157">
        <f t="shared" si="908"/>
        <v>4.876383614</v>
      </c>
      <c r="DF239" s="157">
        <f t="shared" si="908"/>
        <v>5.269732064</v>
      </c>
      <c r="DG239" s="157">
        <f t="shared" si="908"/>
        <v>6.52621015</v>
      </c>
      <c r="DH239" s="157">
        <f t="shared" si="726"/>
        <v>6.52621015</v>
      </c>
      <c r="DI239" s="157">
        <f aca="true" t="shared" si="909" ref="DI239:DM239">AVERAGE(CF239:CH239)</f>
        <v>4.721358552</v>
      </c>
      <c r="DJ239" s="157">
        <f t="shared" si="909"/>
        <v>4.758088824</v>
      </c>
      <c r="DK239" s="157">
        <f t="shared" si="909"/>
        <v>6.7810143</v>
      </c>
      <c r="DL239" s="157">
        <f t="shared" si="909"/>
        <v>7.02712644</v>
      </c>
      <c r="DM239" s="157">
        <f t="shared" si="909"/>
        <v>7.939466037</v>
      </c>
      <c r="DN239" s="232" t="s">
        <v>292</v>
      </c>
      <c r="DO239" s="160">
        <v>2.6666666666666665</v>
      </c>
      <c r="DP239" s="160">
        <v>4.666666666666667</v>
      </c>
      <c r="DQ239" s="161">
        <v>0.5714285714285714</v>
      </c>
    </row>
    <row r="240" spans="1:121" ht="13.5" customHeight="1">
      <c r="A240" s="131">
        <v>1</v>
      </c>
      <c r="B240" s="193" t="s">
        <v>293</v>
      </c>
      <c r="C240" s="216"/>
      <c r="D240" s="216"/>
      <c r="E240" s="216"/>
      <c r="F240" s="216"/>
      <c r="G240" s="216"/>
      <c r="H240" s="216"/>
      <c r="I240" s="216"/>
      <c r="J240" s="216"/>
      <c r="K240" s="216"/>
      <c r="L240" s="216"/>
      <c r="M240" s="216"/>
      <c r="N240" s="216"/>
      <c r="O240" s="216"/>
      <c r="P240" s="216"/>
      <c r="Q240" s="216"/>
      <c r="R240" s="216"/>
      <c r="S240" s="217">
        <v>42</v>
      </c>
      <c r="T240" s="218">
        <v>54</v>
      </c>
      <c r="U240" s="218">
        <v>52</v>
      </c>
      <c r="V240" s="218">
        <v>54</v>
      </c>
      <c r="W240" s="218">
        <v>86</v>
      </c>
      <c r="X240" s="218">
        <v>70</v>
      </c>
      <c r="Y240" s="218">
        <v>82</v>
      </c>
      <c r="Z240" s="220">
        <v>67</v>
      </c>
      <c r="AA240" s="220">
        <v>92</v>
      </c>
      <c r="AB240" s="218">
        <v>77</v>
      </c>
      <c r="AC240" s="218">
        <v>96</v>
      </c>
      <c r="AD240" s="219">
        <v>117</v>
      </c>
      <c r="AE240" s="218">
        <v>105</v>
      </c>
      <c r="AF240" s="219">
        <v>90</v>
      </c>
      <c r="AG240" s="222">
        <v>99</v>
      </c>
      <c r="AH240" s="223">
        <v>139</v>
      </c>
      <c r="AI240" s="185">
        <v>107</v>
      </c>
      <c r="AJ240" s="185">
        <v>107</v>
      </c>
      <c r="AK240" s="185">
        <v>95</v>
      </c>
      <c r="AL240" s="185">
        <v>88</v>
      </c>
      <c r="AM240" s="185">
        <v>105</v>
      </c>
      <c r="AN240" s="185">
        <v>75</v>
      </c>
      <c r="AO240" s="185">
        <v>132</v>
      </c>
      <c r="AP240" s="225">
        <v>110</v>
      </c>
      <c r="AQ240" s="225">
        <v>94</v>
      </c>
      <c r="AR240" s="142">
        <v>104</v>
      </c>
      <c r="AS240" s="142">
        <v>75</v>
      </c>
      <c r="AT240" s="142">
        <v>72</v>
      </c>
      <c r="AU240" s="143">
        <v>72</v>
      </c>
      <c r="AV240" s="144">
        <v>72</v>
      </c>
      <c r="AW240" s="143"/>
      <c r="AX240" s="130">
        <f t="shared" si="0"/>
        <v>10</v>
      </c>
      <c r="AY240" s="145">
        <f t="shared" si="11"/>
        <v>92.7</v>
      </c>
      <c r="AZ240" s="146">
        <f t="shared" si="12"/>
        <v>72</v>
      </c>
      <c r="BA240" s="147">
        <f t="shared" si="13"/>
        <v>132</v>
      </c>
      <c r="BB240" s="148">
        <f t="shared" si="14"/>
        <v>29</v>
      </c>
      <c r="BC240" s="149">
        <f t="shared" si="15"/>
        <v>88.20689655</v>
      </c>
      <c r="BD240" s="150">
        <f t="shared" si="16"/>
        <v>42</v>
      </c>
      <c r="BE240" s="151">
        <f t="shared" si="17"/>
        <v>139</v>
      </c>
      <c r="BF240" s="194" t="s">
        <v>293</v>
      </c>
      <c r="BG240" s="174">
        <v>98</v>
      </c>
      <c r="BH240" s="15">
        <v>92</v>
      </c>
      <c r="BI240" s="187">
        <f aca="true" t="shared" si="910" ref="BI240:CJ240">SUM(S240)/(S$303/1000)</f>
        <v>46.43192748</v>
      </c>
      <c r="BJ240" s="155">
        <f t="shared" si="910"/>
        <v>51.18483412</v>
      </c>
      <c r="BK240" s="155">
        <f t="shared" si="910"/>
        <v>50.19305019</v>
      </c>
      <c r="BL240" s="155">
        <f t="shared" si="910"/>
        <v>50.8354907</v>
      </c>
      <c r="BM240" s="155">
        <f t="shared" si="910"/>
        <v>76.10619469</v>
      </c>
      <c r="BN240" s="155">
        <f t="shared" si="910"/>
        <v>62.44424621</v>
      </c>
      <c r="BO240" s="155">
        <f t="shared" si="910"/>
        <v>80.78817734</v>
      </c>
      <c r="BP240" s="155">
        <f t="shared" si="910"/>
        <v>63.26723324</v>
      </c>
      <c r="BQ240" s="155">
        <f t="shared" si="910"/>
        <v>86.62900188</v>
      </c>
      <c r="BR240" s="155">
        <f t="shared" si="910"/>
        <v>70.60981201</v>
      </c>
      <c r="BS240" s="155">
        <f t="shared" si="910"/>
        <v>91.47212959</v>
      </c>
      <c r="BT240" s="155">
        <f t="shared" si="910"/>
        <v>121.5584416</v>
      </c>
      <c r="BU240" s="155">
        <f t="shared" si="910"/>
        <v>89.74358974</v>
      </c>
      <c r="BV240" s="155">
        <f t="shared" si="910"/>
        <v>70.56056448</v>
      </c>
      <c r="BW240" s="155">
        <f t="shared" si="910"/>
        <v>79.6460177</v>
      </c>
      <c r="BX240" s="155">
        <f t="shared" si="910"/>
        <v>107.7101898</v>
      </c>
      <c r="BY240" s="155">
        <f t="shared" si="910"/>
        <v>95.19572954</v>
      </c>
      <c r="BZ240" s="155">
        <f t="shared" si="910"/>
        <v>84.75247525</v>
      </c>
      <c r="CA240" s="155">
        <f t="shared" si="910"/>
        <v>77.90077901</v>
      </c>
      <c r="CB240" s="155">
        <f t="shared" si="910"/>
        <v>71.08239095</v>
      </c>
      <c r="CC240" s="155">
        <f t="shared" si="910"/>
        <v>77.3480663</v>
      </c>
      <c r="CD240" s="155">
        <f t="shared" si="910"/>
        <v>57.55947813</v>
      </c>
      <c r="CE240" s="155">
        <f t="shared" si="910"/>
        <v>98.41198837</v>
      </c>
      <c r="CF240" s="155">
        <f t="shared" si="910"/>
        <v>81.97943062</v>
      </c>
      <c r="CG240" s="155">
        <f t="shared" si="910"/>
        <v>69.27044952</v>
      </c>
      <c r="CH240" s="155">
        <f t="shared" si="910"/>
        <v>77.81518893</v>
      </c>
      <c r="CI240" s="155">
        <f t="shared" si="910"/>
        <v>56.72149745</v>
      </c>
      <c r="CJ240" s="155">
        <f t="shared" si="910"/>
        <v>54.30683361</v>
      </c>
      <c r="CK240" s="155">
        <f aca="true" t="shared" si="911" ref="CK240:CL240">SUM(AU240)/(AU$302/1000)</f>
        <v>47.80717772</v>
      </c>
      <c r="CL240" s="155">
        <f t="shared" si="911"/>
        <v>57.04551757</v>
      </c>
      <c r="CM240" s="157">
        <f aca="true" t="shared" si="912" ref="CM240:DG240">AVERAGE(BJ240:BL240)</f>
        <v>50.73779167</v>
      </c>
      <c r="CN240" s="157">
        <f t="shared" si="912"/>
        <v>59.04491186</v>
      </c>
      <c r="CO240" s="157">
        <f t="shared" si="912"/>
        <v>63.12864387</v>
      </c>
      <c r="CP240" s="157">
        <f t="shared" si="912"/>
        <v>73.11287275</v>
      </c>
      <c r="CQ240" s="157">
        <f t="shared" si="912"/>
        <v>68.83321893</v>
      </c>
      <c r="CR240" s="157">
        <f t="shared" si="912"/>
        <v>76.89480415</v>
      </c>
      <c r="CS240" s="157">
        <f t="shared" si="912"/>
        <v>73.50201571</v>
      </c>
      <c r="CT240" s="157">
        <f t="shared" si="912"/>
        <v>82.90364783</v>
      </c>
      <c r="CU240" s="157">
        <f t="shared" si="912"/>
        <v>94.54679439</v>
      </c>
      <c r="CV240" s="157">
        <f t="shared" si="912"/>
        <v>100.9247203</v>
      </c>
      <c r="CW240" s="157">
        <f t="shared" si="912"/>
        <v>93.9541986</v>
      </c>
      <c r="CX240" s="157">
        <f t="shared" si="912"/>
        <v>79.98339064</v>
      </c>
      <c r="CY240" s="157">
        <f t="shared" si="912"/>
        <v>85.97225734</v>
      </c>
      <c r="CZ240" s="157">
        <f t="shared" si="912"/>
        <v>94.18397903</v>
      </c>
      <c r="DA240" s="157">
        <f t="shared" si="912"/>
        <v>95.88613154</v>
      </c>
      <c r="DB240" s="157">
        <f t="shared" si="912"/>
        <v>85.94966126</v>
      </c>
      <c r="DC240" s="157">
        <f t="shared" si="912"/>
        <v>77.91188174</v>
      </c>
      <c r="DD240" s="157">
        <f t="shared" si="912"/>
        <v>75.44374542</v>
      </c>
      <c r="DE240" s="157">
        <f t="shared" si="912"/>
        <v>68.66331179</v>
      </c>
      <c r="DF240" s="157">
        <f t="shared" si="912"/>
        <v>77.7731776</v>
      </c>
      <c r="DG240" s="157">
        <f t="shared" si="912"/>
        <v>79.3169657</v>
      </c>
      <c r="DH240" s="157">
        <f t="shared" si="726"/>
        <v>79.3169657</v>
      </c>
      <c r="DI240" s="157">
        <f aca="true" t="shared" si="913" ref="DI240:DM240">AVERAGE(CF240:CH240)</f>
        <v>76.35502302</v>
      </c>
      <c r="DJ240" s="157">
        <f t="shared" si="913"/>
        <v>67.93571196</v>
      </c>
      <c r="DK240" s="157">
        <f t="shared" si="913"/>
        <v>62.94783999</v>
      </c>
      <c r="DL240" s="157">
        <f t="shared" si="913"/>
        <v>52.94516959</v>
      </c>
      <c r="DM240" s="157">
        <f t="shared" si="913"/>
        <v>53.0531763</v>
      </c>
      <c r="DN240" s="195" t="s">
        <v>293</v>
      </c>
      <c r="DO240" s="160">
        <v>59.666666666666664</v>
      </c>
      <c r="DP240" s="160">
        <v>105.83333333333333</v>
      </c>
      <c r="DQ240" s="161">
        <v>0.5637795275590551</v>
      </c>
    </row>
    <row r="241" spans="1:121" ht="13.5" customHeight="1">
      <c r="A241" s="131">
        <v>1</v>
      </c>
      <c r="B241" s="190" t="s">
        <v>294</v>
      </c>
      <c r="C241" s="261"/>
      <c r="D241" s="261"/>
      <c r="E241" s="261"/>
      <c r="F241" s="261"/>
      <c r="G241" s="261"/>
      <c r="H241" s="261"/>
      <c r="I241" s="261"/>
      <c r="J241" s="261"/>
      <c r="K241" s="261"/>
      <c r="L241" s="261"/>
      <c r="M241" s="261"/>
      <c r="N241" s="261"/>
      <c r="O241" s="261"/>
      <c r="P241" s="261"/>
      <c r="Q241" s="261"/>
      <c r="R241" s="261"/>
      <c r="S241" s="217"/>
      <c r="T241" s="218"/>
      <c r="U241" s="218"/>
      <c r="V241" s="218"/>
      <c r="W241" s="218"/>
      <c r="X241" s="218"/>
      <c r="Y241" s="218">
        <v>1</v>
      </c>
      <c r="Z241" s="218"/>
      <c r="AA241" s="218"/>
      <c r="AB241" s="218">
        <v>5</v>
      </c>
      <c r="AC241" s="218"/>
      <c r="AD241" s="219"/>
      <c r="AE241" s="218"/>
      <c r="AF241" s="219"/>
      <c r="AG241" s="225">
        <v>0</v>
      </c>
      <c r="AH241" s="225">
        <v>0</v>
      </c>
      <c r="AI241" s="225">
        <v>0</v>
      </c>
      <c r="AJ241" s="225">
        <v>0</v>
      </c>
      <c r="AK241" s="225">
        <v>0</v>
      </c>
      <c r="AL241" s="225">
        <v>0</v>
      </c>
      <c r="AM241" s="225">
        <v>0</v>
      </c>
      <c r="AN241" s="225">
        <v>0</v>
      </c>
      <c r="AO241" s="225">
        <v>0</v>
      </c>
      <c r="AP241" s="225">
        <v>0</v>
      </c>
      <c r="AQ241" s="225">
        <v>0</v>
      </c>
      <c r="AR241" s="142"/>
      <c r="AS241" s="142"/>
      <c r="AT241" s="142"/>
      <c r="AU241" s="143">
        <v>0</v>
      </c>
      <c r="AV241" s="144">
        <v>0</v>
      </c>
      <c r="AW241" s="143"/>
      <c r="AX241" s="130">
        <f t="shared" si="0"/>
        <v>0</v>
      </c>
      <c r="AY241" s="145">
        <f t="shared" si="11"/>
        <v>0</v>
      </c>
      <c r="AZ241" s="146">
        <f t="shared" si="12"/>
        <v>0</v>
      </c>
      <c r="BA241" s="147">
        <f t="shared" si="13"/>
        <v>0</v>
      </c>
      <c r="BB241" s="148">
        <f t="shared" si="14"/>
        <v>2</v>
      </c>
      <c r="BC241" s="149">
        <f t="shared" si="15"/>
        <v>0.4285714286</v>
      </c>
      <c r="BD241" s="150">
        <f t="shared" si="16"/>
        <v>0</v>
      </c>
      <c r="BE241" s="151">
        <f t="shared" si="17"/>
        <v>5</v>
      </c>
      <c r="BF241" s="191" t="s">
        <v>294</v>
      </c>
      <c r="BG241" s="174">
        <v>213</v>
      </c>
      <c r="BH241" s="15">
        <v>219</v>
      </c>
      <c r="BI241" s="187">
        <f aca="true" t="shared" si="914" ref="BI241:CJ241">SUM(S241)/(S$303/1000)</f>
        <v>0</v>
      </c>
      <c r="BJ241" s="155">
        <f t="shared" si="914"/>
        <v>0</v>
      </c>
      <c r="BK241" s="155">
        <f t="shared" si="914"/>
        <v>0</v>
      </c>
      <c r="BL241" s="155">
        <f t="shared" si="914"/>
        <v>0</v>
      </c>
      <c r="BM241" s="155">
        <f t="shared" si="914"/>
        <v>0</v>
      </c>
      <c r="BN241" s="155">
        <f t="shared" si="914"/>
        <v>0</v>
      </c>
      <c r="BO241" s="155">
        <f t="shared" si="914"/>
        <v>0.9852216749</v>
      </c>
      <c r="BP241" s="155">
        <f t="shared" si="914"/>
        <v>0</v>
      </c>
      <c r="BQ241" s="155">
        <f t="shared" si="914"/>
        <v>0</v>
      </c>
      <c r="BR241" s="155">
        <f t="shared" si="914"/>
        <v>4.585052728</v>
      </c>
      <c r="BS241" s="155">
        <f t="shared" si="914"/>
        <v>0</v>
      </c>
      <c r="BT241" s="155">
        <f t="shared" si="914"/>
        <v>0</v>
      </c>
      <c r="BU241" s="155">
        <f t="shared" si="914"/>
        <v>0</v>
      </c>
      <c r="BV241" s="155">
        <f t="shared" si="914"/>
        <v>0</v>
      </c>
      <c r="BW241" s="155">
        <f t="shared" si="914"/>
        <v>0</v>
      </c>
      <c r="BX241" s="155">
        <f t="shared" si="914"/>
        <v>0</v>
      </c>
      <c r="BY241" s="155">
        <f t="shared" si="914"/>
        <v>0</v>
      </c>
      <c r="BZ241" s="155">
        <f t="shared" si="914"/>
        <v>0</v>
      </c>
      <c r="CA241" s="155">
        <f t="shared" si="914"/>
        <v>0</v>
      </c>
      <c r="CB241" s="155">
        <f t="shared" si="914"/>
        <v>0</v>
      </c>
      <c r="CC241" s="155">
        <f t="shared" si="914"/>
        <v>0</v>
      </c>
      <c r="CD241" s="155">
        <f t="shared" si="914"/>
        <v>0</v>
      </c>
      <c r="CE241" s="155">
        <f t="shared" si="914"/>
        <v>0</v>
      </c>
      <c r="CF241" s="155">
        <f t="shared" si="914"/>
        <v>0</v>
      </c>
      <c r="CG241" s="155">
        <f t="shared" si="914"/>
        <v>0</v>
      </c>
      <c r="CH241" s="155">
        <f t="shared" si="914"/>
        <v>0</v>
      </c>
      <c r="CI241" s="155">
        <f t="shared" si="914"/>
        <v>0</v>
      </c>
      <c r="CJ241" s="155">
        <f t="shared" si="914"/>
        <v>0</v>
      </c>
      <c r="CK241" s="155">
        <f aca="true" t="shared" si="915" ref="CK241:CL241">SUM(AU241)/(AU$302/1000)</f>
        <v>0</v>
      </c>
      <c r="CL241" s="155">
        <f t="shared" si="915"/>
        <v>0</v>
      </c>
      <c r="CM241" s="157">
        <f aca="true" t="shared" si="916" ref="CM241:DG241">AVERAGE(BJ241:BL241)</f>
        <v>0</v>
      </c>
      <c r="CN241" s="157">
        <f t="shared" si="916"/>
        <v>0</v>
      </c>
      <c r="CO241" s="158">
        <f t="shared" si="916"/>
        <v>0</v>
      </c>
      <c r="CP241" s="158">
        <f t="shared" si="916"/>
        <v>0.328407225</v>
      </c>
      <c r="CQ241" s="158">
        <f t="shared" si="916"/>
        <v>0.328407225</v>
      </c>
      <c r="CR241" s="158">
        <f t="shared" si="916"/>
        <v>0.328407225</v>
      </c>
      <c r="CS241" s="157">
        <f t="shared" si="916"/>
        <v>1.528350909</v>
      </c>
      <c r="CT241" s="157">
        <f t="shared" si="916"/>
        <v>1.528350909</v>
      </c>
      <c r="CU241" s="157">
        <f t="shared" si="916"/>
        <v>1.528350909</v>
      </c>
      <c r="CV241" s="158">
        <f t="shared" si="916"/>
        <v>0</v>
      </c>
      <c r="CW241" s="158">
        <f t="shared" si="916"/>
        <v>0</v>
      </c>
      <c r="CX241" s="157">
        <f t="shared" si="916"/>
        <v>0</v>
      </c>
      <c r="CY241" s="157">
        <f t="shared" si="916"/>
        <v>0</v>
      </c>
      <c r="CZ241" s="157">
        <f t="shared" si="916"/>
        <v>0</v>
      </c>
      <c r="DA241" s="157">
        <f t="shared" si="916"/>
        <v>0</v>
      </c>
      <c r="DB241" s="157">
        <f t="shared" si="916"/>
        <v>0</v>
      </c>
      <c r="DC241" s="157">
        <f t="shared" si="916"/>
        <v>0</v>
      </c>
      <c r="DD241" s="157">
        <f t="shared" si="916"/>
        <v>0</v>
      </c>
      <c r="DE241" s="157">
        <f t="shared" si="916"/>
        <v>0</v>
      </c>
      <c r="DF241" s="157">
        <f t="shared" si="916"/>
        <v>0</v>
      </c>
      <c r="DG241" s="157">
        <f t="shared" si="916"/>
        <v>0</v>
      </c>
      <c r="DH241" s="157">
        <f t="shared" si="726"/>
        <v>0</v>
      </c>
      <c r="DI241" s="157">
        <f aca="true" t="shared" si="917" ref="DI241:DM241">AVERAGE(CF241:CH241)</f>
        <v>0</v>
      </c>
      <c r="DJ241" s="157">
        <f t="shared" si="917"/>
        <v>0</v>
      </c>
      <c r="DK241" s="157">
        <f t="shared" si="917"/>
        <v>0</v>
      </c>
      <c r="DL241" s="157">
        <f t="shared" si="917"/>
        <v>0</v>
      </c>
      <c r="DM241" s="157">
        <f t="shared" si="917"/>
        <v>0</v>
      </c>
      <c r="DN241" s="192" t="s">
        <v>294</v>
      </c>
      <c r="DO241" s="23"/>
      <c r="DP241" s="23"/>
      <c r="DQ241" s="24"/>
    </row>
    <row r="242" spans="1:121" ht="13.5" customHeight="1">
      <c r="A242" s="131">
        <v>1</v>
      </c>
      <c r="B242" s="193" t="s">
        <v>295</v>
      </c>
      <c r="C242" s="216"/>
      <c r="D242" s="216"/>
      <c r="E242" s="216"/>
      <c r="F242" s="216"/>
      <c r="G242" s="216"/>
      <c r="H242" s="216"/>
      <c r="I242" s="216"/>
      <c r="J242" s="216"/>
      <c r="K242" s="216"/>
      <c r="L242" s="216"/>
      <c r="M242" s="216"/>
      <c r="N242" s="216"/>
      <c r="O242" s="216"/>
      <c r="P242" s="216">
        <v>1</v>
      </c>
      <c r="Q242" s="216"/>
      <c r="R242" s="216"/>
      <c r="S242" s="217">
        <v>63</v>
      </c>
      <c r="T242" s="218">
        <v>55</v>
      </c>
      <c r="U242" s="218">
        <v>87</v>
      </c>
      <c r="V242" s="218">
        <v>137</v>
      </c>
      <c r="W242" s="218">
        <v>122</v>
      </c>
      <c r="X242" s="218">
        <v>107</v>
      </c>
      <c r="Y242" s="218">
        <v>133</v>
      </c>
      <c r="Z242" s="220">
        <v>153</v>
      </c>
      <c r="AA242" s="220">
        <v>170</v>
      </c>
      <c r="AB242" s="218">
        <v>152</v>
      </c>
      <c r="AC242" s="218">
        <v>233</v>
      </c>
      <c r="AD242" s="219">
        <v>216</v>
      </c>
      <c r="AE242" s="218">
        <v>243</v>
      </c>
      <c r="AF242" s="219">
        <v>191</v>
      </c>
      <c r="AG242" s="222">
        <v>139</v>
      </c>
      <c r="AH242" s="223">
        <v>152</v>
      </c>
      <c r="AI242" s="185">
        <v>183</v>
      </c>
      <c r="AJ242" s="185">
        <v>215</v>
      </c>
      <c r="AK242" s="185">
        <v>222</v>
      </c>
      <c r="AL242" s="185">
        <v>200</v>
      </c>
      <c r="AM242" s="185">
        <v>231</v>
      </c>
      <c r="AN242" s="185">
        <v>204</v>
      </c>
      <c r="AO242" s="185">
        <v>252</v>
      </c>
      <c r="AP242" s="225">
        <v>274</v>
      </c>
      <c r="AQ242" s="230">
        <v>216</v>
      </c>
      <c r="AR242" s="142">
        <v>242</v>
      </c>
      <c r="AS242" s="142">
        <v>166</v>
      </c>
      <c r="AT242" s="142">
        <v>198</v>
      </c>
      <c r="AU242" s="143">
        <v>172</v>
      </c>
      <c r="AV242" s="144">
        <v>164</v>
      </c>
      <c r="AW242" s="143"/>
      <c r="AX242" s="130">
        <f t="shared" si="0"/>
        <v>10</v>
      </c>
      <c r="AY242" s="145">
        <f t="shared" si="11"/>
        <v>215.5</v>
      </c>
      <c r="AZ242" s="146">
        <f t="shared" si="12"/>
        <v>166</v>
      </c>
      <c r="BA242" s="147">
        <f t="shared" si="13"/>
        <v>274</v>
      </c>
      <c r="BB242" s="148">
        <f t="shared" si="14"/>
        <v>30</v>
      </c>
      <c r="BC242" s="149">
        <f t="shared" si="15"/>
        <v>170.9666667</v>
      </c>
      <c r="BD242" s="150">
        <f t="shared" si="16"/>
        <v>1</v>
      </c>
      <c r="BE242" s="151">
        <f t="shared" si="17"/>
        <v>274</v>
      </c>
      <c r="BF242" s="194" t="s">
        <v>295</v>
      </c>
      <c r="BG242" s="174">
        <v>86</v>
      </c>
      <c r="BH242" s="15">
        <v>84</v>
      </c>
      <c r="BI242" s="187">
        <f aca="true" t="shared" si="918" ref="BI242:CJ242">SUM(S242)/(S$303/1000)</f>
        <v>69.64789122</v>
      </c>
      <c r="BJ242" s="155">
        <f t="shared" si="918"/>
        <v>52.13270142</v>
      </c>
      <c r="BK242" s="155">
        <f t="shared" si="918"/>
        <v>83.97683398</v>
      </c>
      <c r="BL242" s="155">
        <f t="shared" si="918"/>
        <v>128.9715227</v>
      </c>
      <c r="BM242" s="155">
        <f t="shared" si="918"/>
        <v>107.9646018</v>
      </c>
      <c r="BN242" s="155">
        <f t="shared" si="918"/>
        <v>95.45049063</v>
      </c>
      <c r="BO242" s="155">
        <f t="shared" si="918"/>
        <v>131.0344828</v>
      </c>
      <c r="BP242" s="155">
        <f t="shared" si="918"/>
        <v>144.4759207</v>
      </c>
      <c r="BQ242" s="155">
        <f t="shared" si="918"/>
        <v>160.0753296</v>
      </c>
      <c r="BR242" s="155">
        <f t="shared" si="918"/>
        <v>139.3856029</v>
      </c>
      <c r="BS242" s="155">
        <f t="shared" si="918"/>
        <v>222.0104812</v>
      </c>
      <c r="BT242" s="155">
        <f t="shared" si="918"/>
        <v>224.4155844</v>
      </c>
      <c r="BU242" s="155">
        <f t="shared" si="918"/>
        <v>207.6923077</v>
      </c>
      <c r="BV242" s="155">
        <f t="shared" si="918"/>
        <v>149.745198</v>
      </c>
      <c r="BW242" s="155">
        <f t="shared" si="918"/>
        <v>111.8262269</v>
      </c>
      <c r="BX242" s="155">
        <f t="shared" si="918"/>
        <v>117.7838047</v>
      </c>
      <c r="BY242" s="155">
        <f t="shared" si="918"/>
        <v>162.8113879</v>
      </c>
      <c r="BZ242" s="155">
        <f t="shared" si="918"/>
        <v>170.2970297</v>
      </c>
      <c r="CA242" s="155">
        <f t="shared" si="918"/>
        <v>182.0418204</v>
      </c>
      <c r="CB242" s="155">
        <f t="shared" si="918"/>
        <v>161.5508885</v>
      </c>
      <c r="CC242" s="155">
        <f t="shared" si="918"/>
        <v>170.1657459</v>
      </c>
      <c r="CD242" s="155">
        <f t="shared" si="918"/>
        <v>156.5617805</v>
      </c>
      <c r="CE242" s="155">
        <f t="shared" si="918"/>
        <v>187.8774323</v>
      </c>
      <c r="CF242" s="155">
        <f t="shared" si="918"/>
        <v>204.203309</v>
      </c>
      <c r="CG242" s="155">
        <f t="shared" si="918"/>
        <v>159.17465</v>
      </c>
      <c r="CH242" s="155">
        <f t="shared" si="918"/>
        <v>181.0699588</v>
      </c>
      <c r="CI242" s="155">
        <f t="shared" si="918"/>
        <v>125.543581</v>
      </c>
      <c r="CJ242" s="155">
        <f t="shared" si="918"/>
        <v>149.3437924</v>
      </c>
      <c r="CK242" s="155">
        <f aca="true" t="shared" si="919" ref="CK242:CL242">SUM(AU242)/(AU$302/1000)</f>
        <v>114.2060357</v>
      </c>
      <c r="CL242" s="155">
        <f t="shared" si="919"/>
        <v>129.9370122</v>
      </c>
      <c r="CM242" s="157">
        <f aca="true" t="shared" si="920" ref="CM242:DG242">AVERAGE(BJ242:BL242)</f>
        <v>88.3603527</v>
      </c>
      <c r="CN242" s="157">
        <f t="shared" si="920"/>
        <v>106.9709862</v>
      </c>
      <c r="CO242" s="157">
        <f t="shared" si="920"/>
        <v>110.7955384</v>
      </c>
      <c r="CP242" s="157">
        <f t="shared" si="920"/>
        <v>111.4831917</v>
      </c>
      <c r="CQ242" s="157">
        <f t="shared" si="920"/>
        <v>123.6536314</v>
      </c>
      <c r="CR242" s="157">
        <f t="shared" si="920"/>
        <v>145.1952443</v>
      </c>
      <c r="CS242" s="157">
        <f t="shared" si="920"/>
        <v>147.9789511</v>
      </c>
      <c r="CT242" s="157">
        <f t="shared" si="920"/>
        <v>173.8238046</v>
      </c>
      <c r="CU242" s="157">
        <f t="shared" si="920"/>
        <v>195.2705562</v>
      </c>
      <c r="CV242" s="157">
        <f t="shared" si="920"/>
        <v>218.0394578</v>
      </c>
      <c r="CW242" s="157">
        <f t="shared" si="920"/>
        <v>193.95103</v>
      </c>
      <c r="CX242" s="157">
        <f t="shared" si="920"/>
        <v>156.4212442</v>
      </c>
      <c r="CY242" s="157">
        <f t="shared" si="920"/>
        <v>126.4517432</v>
      </c>
      <c r="CZ242" s="157">
        <f t="shared" si="920"/>
        <v>130.8071398</v>
      </c>
      <c r="DA242" s="157">
        <f t="shared" si="920"/>
        <v>150.2974074</v>
      </c>
      <c r="DB242" s="157">
        <f t="shared" si="920"/>
        <v>171.716746</v>
      </c>
      <c r="DC242" s="157">
        <f t="shared" si="920"/>
        <v>171.2965796</v>
      </c>
      <c r="DD242" s="157">
        <f t="shared" si="920"/>
        <v>171.2528183</v>
      </c>
      <c r="DE242" s="157">
        <f t="shared" si="920"/>
        <v>162.7594716</v>
      </c>
      <c r="DF242" s="157">
        <f t="shared" si="920"/>
        <v>171.5349862</v>
      </c>
      <c r="DG242" s="157">
        <f t="shared" si="920"/>
        <v>182.8808406</v>
      </c>
      <c r="DH242" s="157">
        <f t="shared" si="726"/>
        <v>182.8808406</v>
      </c>
      <c r="DI242" s="157">
        <f aca="true" t="shared" si="921" ref="DI242:DM242">AVERAGE(CF242:CH242)</f>
        <v>181.4826393</v>
      </c>
      <c r="DJ242" s="157">
        <f t="shared" si="921"/>
        <v>155.2627299</v>
      </c>
      <c r="DK242" s="157">
        <f t="shared" si="921"/>
        <v>151.9857774</v>
      </c>
      <c r="DL242" s="157">
        <f t="shared" si="921"/>
        <v>129.697803</v>
      </c>
      <c r="DM242" s="157">
        <f t="shared" si="921"/>
        <v>131.1622801</v>
      </c>
      <c r="DN242" s="195" t="s">
        <v>295</v>
      </c>
      <c r="DO242" s="160">
        <v>95.16666666666667</v>
      </c>
      <c r="DP242" s="160">
        <v>185.16666666666666</v>
      </c>
      <c r="DQ242" s="161">
        <v>0.513951395139514</v>
      </c>
    </row>
    <row r="243" spans="1:121" ht="13.5" customHeight="1">
      <c r="A243" s="131">
        <v>1</v>
      </c>
      <c r="B243" s="193" t="s">
        <v>296</v>
      </c>
      <c r="C243" s="216">
        <v>193</v>
      </c>
      <c r="D243" s="216">
        <v>234</v>
      </c>
      <c r="E243" s="216">
        <v>223</v>
      </c>
      <c r="F243" s="216">
        <v>409</v>
      </c>
      <c r="G243" s="216">
        <v>279</v>
      </c>
      <c r="H243" s="216">
        <v>372</v>
      </c>
      <c r="I243" s="216">
        <v>301</v>
      </c>
      <c r="J243" s="216">
        <v>329</v>
      </c>
      <c r="K243" s="216">
        <v>284</v>
      </c>
      <c r="L243" s="216">
        <v>610</v>
      </c>
      <c r="M243" s="216">
        <v>382</v>
      </c>
      <c r="N243" s="216">
        <v>657</v>
      </c>
      <c r="O243" s="216">
        <v>507</v>
      </c>
      <c r="P243" s="216">
        <v>516</v>
      </c>
      <c r="Q243" s="216">
        <v>540</v>
      </c>
      <c r="R243" s="216">
        <v>459</v>
      </c>
      <c r="S243" s="217">
        <v>1623</v>
      </c>
      <c r="T243" s="218">
        <v>1593</v>
      </c>
      <c r="U243" s="218">
        <v>1847</v>
      </c>
      <c r="V243" s="218">
        <v>2150</v>
      </c>
      <c r="W243" s="218">
        <v>2352</v>
      </c>
      <c r="X243" s="218">
        <v>2231</v>
      </c>
      <c r="Y243" s="218">
        <v>1981</v>
      </c>
      <c r="Z243" s="220">
        <v>2207</v>
      </c>
      <c r="AA243" s="220">
        <v>1901</v>
      </c>
      <c r="AB243" s="218">
        <v>2075</v>
      </c>
      <c r="AC243" s="218">
        <v>2068</v>
      </c>
      <c r="AD243" s="219">
        <v>2017</v>
      </c>
      <c r="AE243" s="218">
        <v>1896</v>
      </c>
      <c r="AF243" s="219">
        <v>2118</v>
      </c>
      <c r="AG243" s="222">
        <v>1791</v>
      </c>
      <c r="AH243" s="223">
        <v>2110</v>
      </c>
      <c r="AI243" s="185">
        <v>1868</v>
      </c>
      <c r="AJ243" s="185">
        <v>2195</v>
      </c>
      <c r="AK243" s="185">
        <v>1978</v>
      </c>
      <c r="AL243" s="185">
        <v>1913</v>
      </c>
      <c r="AM243" s="185">
        <v>2297</v>
      </c>
      <c r="AN243" s="185">
        <v>1949</v>
      </c>
      <c r="AO243" s="228">
        <v>1965</v>
      </c>
      <c r="AP243" s="230">
        <v>2097</v>
      </c>
      <c r="AQ243" s="230">
        <v>2178</v>
      </c>
      <c r="AR243" s="142">
        <v>2232</v>
      </c>
      <c r="AS243" s="142">
        <v>1913</v>
      </c>
      <c r="AT243" s="142">
        <v>1796</v>
      </c>
      <c r="AU243" s="143">
        <v>1707</v>
      </c>
      <c r="AV243" s="144">
        <v>1813</v>
      </c>
      <c r="AW243" s="143"/>
      <c r="AX243" s="130">
        <f t="shared" si="0"/>
        <v>10</v>
      </c>
      <c r="AY243" s="145">
        <f t="shared" si="11"/>
        <v>2004.7</v>
      </c>
      <c r="AZ243" s="146">
        <f t="shared" si="12"/>
        <v>1707</v>
      </c>
      <c r="BA243" s="147">
        <f t="shared" si="13"/>
        <v>2297</v>
      </c>
      <c r="BB243" s="148">
        <f t="shared" si="14"/>
        <v>45</v>
      </c>
      <c r="BC243" s="149">
        <f t="shared" si="15"/>
        <v>1429.844444</v>
      </c>
      <c r="BD243" s="150">
        <f t="shared" si="16"/>
        <v>193</v>
      </c>
      <c r="BE243" s="151">
        <f t="shared" si="17"/>
        <v>2352</v>
      </c>
      <c r="BF243" s="194" t="s">
        <v>296</v>
      </c>
      <c r="BG243" s="174">
        <v>15</v>
      </c>
      <c r="BH243" s="15">
        <v>17</v>
      </c>
      <c r="BI243" s="187">
        <f aca="true" t="shared" si="922" ref="BI243:CJ243">SUM(S243)/(S$303/1000)</f>
        <v>1794.26234</v>
      </c>
      <c r="BJ243" s="155">
        <f t="shared" si="922"/>
        <v>1509.952607</v>
      </c>
      <c r="BK243" s="155">
        <f t="shared" si="922"/>
        <v>1782.818533</v>
      </c>
      <c r="BL243" s="155">
        <f t="shared" si="922"/>
        <v>2024.005648</v>
      </c>
      <c r="BM243" s="155">
        <f t="shared" si="922"/>
        <v>2081.415929</v>
      </c>
      <c r="BN243" s="155">
        <f t="shared" si="922"/>
        <v>1990.187333</v>
      </c>
      <c r="BO243" s="155">
        <f t="shared" si="922"/>
        <v>1951.724138</v>
      </c>
      <c r="BP243" s="155">
        <f t="shared" si="922"/>
        <v>2084.041549</v>
      </c>
      <c r="BQ243" s="155">
        <f t="shared" si="922"/>
        <v>1790.018832</v>
      </c>
      <c r="BR243" s="155">
        <f t="shared" si="922"/>
        <v>1902.796882</v>
      </c>
      <c r="BS243" s="155">
        <f t="shared" si="922"/>
        <v>1970.462125</v>
      </c>
      <c r="BT243" s="155">
        <f t="shared" si="922"/>
        <v>2095.584416</v>
      </c>
      <c r="BU243" s="155">
        <f t="shared" si="922"/>
        <v>1620.512821</v>
      </c>
      <c r="BV243" s="155">
        <f t="shared" si="922"/>
        <v>1660.525284</v>
      </c>
      <c r="BW243" s="155">
        <f t="shared" si="922"/>
        <v>1440.868866</v>
      </c>
      <c r="BX243" s="155">
        <f t="shared" si="922"/>
        <v>1635.025184</v>
      </c>
      <c r="BY243" s="155">
        <f t="shared" si="922"/>
        <v>1661.921708</v>
      </c>
      <c r="BZ243" s="155">
        <f t="shared" si="922"/>
        <v>1738.613861</v>
      </c>
      <c r="CA243" s="155">
        <f t="shared" si="922"/>
        <v>1621.97622</v>
      </c>
      <c r="CB243" s="155">
        <f t="shared" si="922"/>
        <v>1545.234249</v>
      </c>
      <c r="CC243" s="155">
        <f t="shared" si="922"/>
        <v>1692.081031</v>
      </c>
      <c r="CD243" s="155">
        <f t="shared" si="922"/>
        <v>1495.778972</v>
      </c>
      <c r="CE243" s="155">
        <f t="shared" si="922"/>
        <v>1464.996645</v>
      </c>
      <c r="CF243" s="155">
        <f t="shared" si="922"/>
        <v>1562.826055</v>
      </c>
      <c r="CG243" s="155">
        <f t="shared" si="922"/>
        <v>1605.011054</v>
      </c>
      <c r="CH243" s="155">
        <f t="shared" si="922"/>
        <v>1670.03367</v>
      </c>
      <c r="CI243" s="155">
        <f t="shared" si="922"/>
        <v>1446.776328</v>
      </c>
      <c r="CJ243" s="155">
        <f t="shared" si="922"/>
        <v>1354.653794</v>
      </c>
      <c r="CK243" s="155">
        <f aca="true" t="shared" si="923" ref="CK243:CL243">SUM(AU243)/(AU$302/1000)</f>
        <v>1133.428505</v>
      </c>
      <c r="CL243" s="155">
        <f t="shared" si="923"/>
        <v>1436.437824</v>
      </c>
      <c r="CM243" s="157">
        <f aca="true" t="shared" si="924" ref="CM243:DG243">AVERAGE(BJ243:BL243)</f>
        <v>1772.258929</v>
      </c>
      <c r="CN243" s="157">
        <f t="shared" si="924"/>
        <v>1962.746703</v>
      </c>
      <c r="CO243" s="157">
        <f t="shared" si="924"/>
        <v>2031.869637</v>
      </c>
      <c r="CP243" s="157">
        <f t="shared" si="924"/>
        <v>2007.7758</v>
      </c>
      <c r="CQ243" s="157">
        <f t="shared" si="924"/>
        <v>2008.651006</v>
      </c>
      <c r="CR243" s="157">
        <f t="shared" si="924"/>
        <v>1941.928173</v>
      </c>
      <c r="CS243" s="157">
        <f t="shared" si="924"/>
        <v>1925.619088</v>
      </c>
      <c r="CT243" s="157">
        <f t="shared" si="924"/>
        <v>1887.75928</v>
      </c>
      <c r="CU243" s="157">
        <f t="shared" si="924"/>
        <v>1989.614474</v>
      </c>
      <c r="CV243" s="157">
        <f t="shared" si="924"/>
        <v>1895.519787</v>
      </c>
      <c r="CW243" s="157">
        <f t="shared" si="924"/>
        <v>1792.207507</v>
      </c>
      <c r="CX243" s="157">
        <f t="shared" si="924"/>
        <v>1573.96899</v>
      </c>
      <c r="CY243" s="157">
        <f t="shared" si="924"/>
        <v>1578.806445</v>
      </c>
      <c r="CZ243" s="157">
        <f t="shared" si="924"/>
        <v>1579.271919</v>
      </c>
      <c r="DA243" s="157">
        <f t="shared" si="924"/>
        <v>1678.520251</v>
      </c>
      <c r="DB243" s="157">
        <f t="shared" si="924"/>
        <v>1674.170596</v>
      </c>
      <c r="DC243" s="157">
        <f t="shared" si="924"/>
        <v>1635.274777</v>
      </c>
      <c r="DD243" s="157">
        <f t="shared" si="924"/>
        <v>1619.763833</v>
      </c>
      <c r="DE243" s="157">
        <f t="shared" si="924"/>
        <v>1577.698084</v>
      </c>
      <c r="DF243" s="157">
        <f t="shared" si="924"/>
        <v>1550.952216</v>
      </c>
      <c r="DG243" s="157">
        <f t="shared" si="924"/>
        <v>1507.867224</v>
      </c>
      <c r="DH243" s="157">
        <f t="shared" si="726"/>
        <v>1507.867224</v>
      </c>
      <c r="DI243" s="157">
        <f aca="true" t="shared" si="925" ref="DI243:DM243">AVERAGE(CF243:CH243)</f>
        <v>1612.623593</v>
      </c>
      <c r="DJ243" s="157">
        <f t="shared" si="925"/>
        <v>1573.940351</v>
      </c>
      <c r="DK243" s="157">
        <f t="shared" si="925"/>
        <v>1490.487931</v>
      </c>
      <c r="DL243" s="157">
        <f t="shared" si="925"/>
        <v>1311.619542</v>
      </c>
      <c r="DM243" s="157">
        <f t="shared" si="925"/>
        <v>1308.173374</v>
      </c>
      <c r="DN243" s="195" t="s">
        <v>296</v>
      </c>
      <c r="DO243" s="160">
        <v>1966</v>
      </c>
      <c r="DP243" s="160">
        <v>1975.8333333333333</v>
      </c>
      <c r="DQ243" s="161">
        <v>0.9950231969633067</v>
      </c>
    </row>
    <row r="244" spans="1:121" ht="13.5" customHeight="1">
      <c r="A244" s="131">
        <v>1</v>
      </c>
      <c r="B244" s="193" t="s">
        <v>297</v>
      </c>
      <c r="C244" s="216">
        <v>14</v>
      </c>
      <c r="D244" s="216">
        <v>9</v>
      </c>
      <c r="E244" s="216">
        <v>14</v>
      </c>
      <c r="F244" s="216">
        <v>8</v>
      </c>
      <c r="G244" s="216">
        <v>14</v>
      </c>
      <c r="H244" s="216">
        <v>26</v>
      </c>
      <c r="I244" s="216">
        <v>10</v>
      </c>
      <c r="J244" s="216">
        <v>24</v>
      </c>
      <c r="K244" s="216">
        <v>11</v>
      </c>
      <c r="L244" s="216">
        <v>43</v>
      </c>
      <c r="M244" s="216">
        <v>34</v>
      </c>
      <c r="N244" s="216">
        <v>37</v>
      </c>
      <c r="O244" s="216">
        <v>44</v>
      </c>
      <c r="P244" s="216">
        <v>35</v>
      </c>
      <c r="Q244" s="216">
        <v>31</v>
      </c>
      <c r="R244" s="216">
        <v>32</v>
      </c>
      <c r="S244" s="217">
        <v>294</v>
      </c>
      <c r="T244" s="218">
        <v>375</v>
      </c>
      <c r="U244" s="218">
        <v>507</v>
      </c>
      <c r="V244" s="218">
        <v>777</v>
      </c>
      <c r="W244" s="218">
        <v>705</v>
      </c>
      <c r="X244" s="218">
        <v>761</v>
      </c>
      <c r="Y244" s="218">
        <v>616</v>
      </c>
      <c r="Z244" s="220">
        <v>738</v>
      </c>
      <c r="AA244" s="220">
        <v>650</v>
      </c>
      <c r="AB244" s="218">
        <v>701</v>
      </c>
      <c r="AC244" s="218">
        <v>689</v>
      </c>
      <c r="AD244" s="219">
        <v>567</v>
      </c>
      <c r="AE244" s="218">
        <v>553</v>
      </c>
      <c r="AF244" s="219">
        <v>672</v>
      </c>
      <c r="AG244" s="222">
        <v>570</v>
      </c>
      <c r="AH244" s="223">
        <v>642</v>
      </c>
      <c r="AI244" s="185">
        <v>620</v>
      </c>
      <c r="AJ244" s="185">
        <v>652</v>
      </c>
      <c r="AK244" s="185">
        <v>624</v>
      </c>
      <c r="AL244" s="185">
        <v>529</v>
      </c>
      <c r="AM244" s="185">
        <v>666</v>
      </c>
      <c r="AN244" s="185">
        <v>562</v>
      </c>
      <c r="AO244" s="228">
        <v>638</v>
      </c>
      <c r="AP244" s="230">
        <v>606</v>
      </c>
      <c r="AQ244" s="225">
        <v>665</v>
      </c>
      <c r="AR244" s="142">
        <v>653</v>
      </c>
      <c r="AS244" s="142">
        <v>579</v>
      </c>
      <c r="AT244" s="142">
        <v>567</v>
      </c>
      <c r="AU244" s="143">
        <v>519</v>
      </c>
      <c r="AV244" s="144">
        <v>485</v>
      </c>
      <c r="AW244" s="143"/>
      <c r="AX244" s="130">
        <f t="shared" si="0"/>
        <v>10</v>
      </c>
      <c r="AY244" s="145">
        <f t="shared" si="11"/>
        <v>598.4</v>
      </c>
      <c r="AZ244" s="146">
        <f t="shared" si="12"/>
        <v>519</v>
      </c>
      <c r="BA244" s="147">
        <f t="shared" si="13"/>
        <v>666</v>
      </c>
      <c r="BB244" s="148">
        <f t="shared" si="14"/>
        <v>45</v>
      </c>
      <c r="BC244" s="149">
        <f t="shared" si="15"/>
        <v>401.8444444</v>
      </c>
      <c r="BD244" s="150">
        <f t="shared" si="16"/>
        <v>8</v>
      </c>
      <c r="BE244" s="151">
        <f t="shared" si="17"/>
        <v>777</v>
      </c>
      <c r="BF244" s="194" t="s">
        <v>297</v>
      </c>
      <c r="BG244" s="174">
        <v>43</v>
      </c>
      <c r="BH244" s="15">
        <v>42</v>
      </c>
      <c r="BI244" s="187">
        <f aca="true" t="shared" si="926" ref="BI244:CJ244">SUM(S244)/(S$303/1000)</f>
        <v>325.0234923</v>
      </c>
      <c r="BJ244" s="155">
        <f t="shared" si="926"/>
        <v>355.450237</v>
      </c>
      <c r="BK244" s="155">
        <f t="shared" si="926"/>
        <v>489.3822394</v>
      </c>
      <c r="BL244" s="155">
        <f t="shared" si="926"/>
        <v>731.4662273</v>
      </c>
      <c r="BM244" s="155">
        <f t="shared" si="926"/>
        <v>623.8938053</v>
      </c>
      <c r="BN244" s="155">
        <f t="shared" si="926"/>
        <v>678.8581624</v>
      </c>
      <c r="BO244" s="155">
        <f t="shared" si="926"/>
        <v>606.8965517</v>
      </c>
      <c r="BP244" s="155">
        <f t="shared" si="926"/>
        <v>696.8838527</v>
      </c>
      <c r="BQ244" s="155">
        <f t="shared" si="926"/>
        <v>612.0527307</v>
      </c>
      <c r="BR244" s="155">
        <f t="shared" si="926"/>
        <v>642.8243925</v>
      </c>
      <c r="BS244" s="155">
        <f t="shared" si="926"/>
        <v>656.5030967</v>
      </c>
      <c r="BT244" s="155">
        <f t="shared" si="926"/>
        <v>589.0909091</v>
      </c>
      <c r="BU244" s="155">
        <f t="shared" si="926"/>
        <v>472.6495726</v>
      </c>
      <c r="BV244" s="155">
        <f t="shared" si="926"/>
        <v>526.8522148</v>
      </c>
      <c r="BW244" s="155">
        <f t="shared" si="926"/>
        <v>458.5679807</v>
      </c>
      <c r="BX244" s="155">
        <f t="shared" si="926"/>
        <v>497.4815963</v>
      </c>
      <c r="BY244" s="155">
        <f t="shared" si="926"/>
        <v>551.6014235</v>
      </c>
      <c r="BZ244" s="155">
        <f t="shared" si="926"/>
        <v>516.4356436</v>
      </c>
      <c r="CA244" s="155">
        <f t="shared" si="926"/>
        <v>511.6851169</v>
      </c>
      <c r="CB244" s="155">
        <f t="shared" si="926"/>
        <v>427.3021002</v>
      </c>
      <c r="CC244" s="155">
        <f t="shared" si="926"/>
        <v>490.6077348</v>
      </c>
      <c r="CD244" s="155">
        <f t="shared" si="926"/>
        <v>431.3123561</v>
      </c>
      <c r="CE244" s="155">
        <f t="shared" si="926"/>
        <v>475.6579438</v>
      </c>
      <c r="CF244" s="155">
        <f t="shared" si="926"/>
        <v>451.6321359</v>
      </c>
      <c r="CG244" s="155">
        <f t="shared" si="926"/>
        <v>490.0515844</v>
      </c>
      <c r="CH244" s="155">
        <f t="shared" si="926"/>
        <v>488.5895997</v>
      </c>
      <c r="CI244" s="155">
        <f t="shared" si="926"/>
        <v>437.8899603</v>
      </c>
      <c r="CJ244" s="155">
        <f t="shared" si="926"/>
        <v>427.6663147</v>
      </c>
      <c r="CK244" s="155">
        <f aca="true" t="shared" si="927" ref="CK244:CL244">SUM(AU244)/(AU$302/1000)</f>
        <v>344.6100727</v>
      </c>
      <c r="CL244" s="155">
        <f t="shared" si="927"/>
        <v>384.2649447</v>
      </c>
      <c r="CM244" s="157">
        <f aca="true" t="shared" si="928" ref="CM244:DG244">AVERAGE(BJ244:BL244)</f>
        <v>525.4329012</v>
      </c>
      <c r="CN244" s="157">
        <f t="shared" si="928"/>
        <v>614.9140907</v>
      </c>
      <c r="CO244" s="157">
        <f t="shared" si="928"/>
        <v>678.0727317</v>
      </c>
      <c r="CP244" s="157">
        <f t="shared" si="928"/>
        <v>636.5495065</v>
      </c>
      <c r="CQ244" s="157">
        <f t="shared" si="928"/>
        <v>660.8795223</v>
      </c>
      <c r="CR244" s="157">
        <f t="shared" si="928"/>
        <v>638.611045</v>
      </c>
      <c r="CS244" s="157">
        <f t="shared" si="928"/>
        <v>650.586992</v>
      </c>
      <c r="CT244" s="157">
        <f t="shared" si="928"/>
        <v>637.12674</v>
      </c>
      <c r="CU244" s="157">
        <f t="shared" si="928"/>
        <v>629.4727994</v>
      </c>
      <c r="CV244" s="157">
        <f t="shared" si="928"/>
        <v>572.7478595</v>
      </c>
      <c r="CW244" s="157">
        <f t="shared" si="928"/>
        <v>529.5308989</v>
      </c>
      <c r="CX244" s="157">
        <f t="shared" si="928"/>
        <v>486.0232561</v>
      </c>
      <c r="CY244" s="157">
        <f t="shared" si="928"/>
        <v>494.3005973</v>
      </c>
      <c r="CZ244" s="157">
        <f t="shared" si="928"/>
        <v>502.5503335</v>
      </c>
      <c r="DA244" s="157">
        <f t="shared" si="928"/>
        <v>521.8395544</v>
      </c>
      <c r="DB244" s="157">
        <f t="shared" si="928"/>
        <v>526.5740613</v>
      </c>
      <c r="DC244" s="157">
        <f t="shared" si="928"/>
        <v>485.1409535</v>
      </c>
      <c r="DD244" s="157">
        <f t="shared" si="928"/>
        <v>476.5316506</v>
      </c>
      <c r="DE244" s="157">
        <f t="shared" si="928"/>
        <v>449.7407304</v>
      </c>
      <c r="DF244" s="157">
        <f t="shared" si="928"/>
        <v>465.8593449</v>
      </c>
      <c r="DG244" s="157">
        <f t="shared" si="928"/>
        <v>452.8674786</v>
      </c>
      <c r="DH244" s="157">
        <f t="shared" si="726"/>
        <v>452.8674786</v>
      </c>
      <c r="DI244" s="157">
        <f aca="true" t="shared" si="929" ref="DI244:DM244">AVERAGE(CF244:CH244)</f>
        <v>476.7577733</v>
      </c>
      <c r="DJ244" s="157">
        <f t="shared" si="929"/>
        <v>472.1770481</v>
      </c>
      <c r="DK244" s="157">
        <f t="shared" si="929"/>
        <v>451.3819582</v>
      </c>
      <c r="DL244" s="157">
        <f t="shared" si="929"/>
        <v>403.3887826</v>
      </c>
      <c r="DM244" s="157">
        <f t="shared" si="929"/>
        <v>385.5137774</v>
      </c>
      <c r="DN244" s="195" t="s">
        <v>297</v>
      </c>
      <c r="DO244" s="160">
        <v>569.8333333333334</v>
      </c>
      <c r="DP244" s="160">
        <v>606.1666666666666</v>
      </c>
      <c r="DQ244" s="161">
        <v>0.9400604894143526</v>
      </c>
    </row>
    <row r="245" spans="1:121" ht="13.5" customHeight="1">
      <c r="A245" s="131">
        <v>1</v>
      </c>
      <c r="B245" s="181" t="s">
        <v>298</v>
      </c>
      <c r="C245" s="216"/>
      <c r="D245" s="216">
        <v>1</v>
      </c>
      <c r="E245" s="216"/>
      <c r="F245" s="216">
        <v>1</v>
      </c>
      <c r="G245" s="216"/>
      <c r="H245" s="216"/>
      <c r="I245" s="216"/>
      <c r="J245" s="216">
        <v>2</v>
      </c>
      <c r="K245" s="216"/>
      <c r="L245" s="216"/>
      <c r="M245" s="216">
        <v>2</v>
      </c>
      <c r="N245" s="216"/>
      <c r="O245" s="216"/>
      <c r="P245" s="216"/>
      <c r="Q245" s="216" t="s">
        <v>49</v>
      </c>
      <c r="R245" s="216">
        <v>1</v>
      </c>
      <c r="S245" s="217"/>
      <c r="T245" s="218"/>
      <c r="U245" s="218">
        <v>1</v>
      </c>
      <c r="V245" s="218"/>
      <c r="W245" s="218">
        <v>11</v>
      </c>
      <c r="X245" s="218">
        <v>9</v>
      </c>
      <c r="Y245" s="218">
        <v>3</v>
      </c>
      <c r="Z245" s="218"/>
      <c r="AA245" s="220">
        <v>11</v>
      </c>
      <c r="AB245" s="218">
        <v>7</v>
      </c>
      <c r="AC245" s="218">
        <v>6</v>
      </c>
      <c r="AD245" s="219">
        <v>9</v>
      </c>
      <c r="AE245" s="218">
        <v>3</v>
      </c>
      <c r="AF245" s="219">
        <v>1</v>
      </c>
      <c r="AG245" s="222">
        <v>1</v>
      </c>
      <c r="AH245" s="223">
        <v>3</v>
      </c>
      <c r="AI245" s="185">
        <v>7</v>
      </c>
      <c r="AJ245" s="185">
        <v>5</v>
      </c>
      <c r="AK245" s="185">
        <v>1</v>
      </c>
      <c r="AL245" s="228">
        <v>4</v>
      </c>
      <c r="AM245" s="228">
        <v>1</v>
      </c>
      <c r="AN245" s="228">
        <v>5</v>
      </c>
      <c r="AO245" s="185">
        <v>7</v>
      </c>
      <c r="AP245" s="225">
        <v>4</v>
      </c>
      <c r="AQ245" s="225">
        <v>0</v>
      </c>
      <c r="AR245" s="142">
        <v>5</v>
      </c>
      <c r="AS245" s="142">
        <v>7</v>
      </c>
      <c r="AT245" s="142">
        <v>5</v>
      </c>
      <c r="AU245" s="143">
        <v>7</v>
      </c>
      <c r="AV245" s="144">
        <v>7</v>
      </c>
      <c r="AW245" s="143"/>
      <c r="AX245" s="130">
        <f t="shared" si="0"/>
        <v>9</v>
      </c>
      <c r="AY245" s="145">
        <f t="shared" si="11"/>
        <v>4.5</v>
      </c>
      <c r="AZ245" s="146">
        <f t="shared" si="12"/>
        <v>0</v>
      </c>
      <c r="BA245" s="147">
        <f t="shared" si="13"/>
        <v>7</v>
      </c>
      <c r="BB245" s="148">
        <f t="shared" si="14"/>
        <v>29</v>
      </c>
      <c r="BC245" s="149">
        <f t="shared" si="15"/>
        <v>4.333333333</v>
      </c>
      <c r="BD245" s="150">
        <f t="shared" si="16"/>
        <v>0</v>
      </c>
      <c r="BE245" s="151">
        <f t="shared" si="17"/>
        <v>11</v>
      </c>
      <c r="BF245" s="186" t="s">
        <v>298</v>
      </c>
      <c r="BG245" s="174">
        <v>162</v>
      </c>
      <c r="BH245" s="15">
        <v>150</v>
      </c>
      <c r="BI245" s="187">
        <f aca="true" t="shared" si="930" ref="BI245:CJ245">SUM(S245)/(S$303/1000)</f>
        <v>0</v>
      </c>
      <c r="BJ245" s="155">
        <f t="shared" si="930"/>
        <v>0</v>
      </c>
      <c r="BK245" s="155">
        <f t="shared" si="930"/>
        <v>0.9652509653</v>
      </c>
      <c r="BL245" s="155">
        <f t="shared" si="930"/>
        <v>0</v>
      </c>
      <c r="BM245" s="155">
        <f t="shared" si="930"/>
        <v>9.734513274</v>
      </c>
      <c r="BN245" s="155">
        <f t="shared" si="930"/>
        <v>8.028545941</v>
      </c>
      <c r="BO245" s="155">
        <f t="shared" si="930"/>
        <v>2.955665025</v>
      </c>
      <c r="BP245" s="155">
        <f t="shared" si="930"/>
        <v>0</v>
      </c>
      <c r="BQ245" s="155">
        <f t="shared" si="930"/>
        <v>10.35781544</v>
      </c>
      <c r="BR245" s="155">
        <f t="shared" si="930"/>
        <v>6.419073819</v>
      </c>
      <c r="BS245" s="155">
        <f t="shared" si="930"/>
        <v>5.717008099</v>
      </c>
      <c r="BT245" s="155">
        <f t="shared" si="930"/>
        <v>9.350649351</v>
      </c>
      <c r="BU245" s="155">
        <f t="shared" si="930"/>
        <v>2.564102564</v>
      </c>
      <c r="BV245" s="155">
        <f t="shared" si="930"/>
        <v>0.7840062721</v>
      </c>
      <c r="BW245" s="155">
        <f t="shared" si="930"/>
        <v>0.8045052293</v>
      </c>
      <c r="BX245" s="155">
        <f t="shared" si="930"/>
        <v>2.324680356</v>
      </c>
      <c r="BY245" s="155">
        <f t="shared" si="930"/>
        <v>6.227758007</v>
      </c>
      <c r="BZ245" s="155">
        <f t="shared" si="930"/>
        <v>3.96039604</v>
      </c>
      <c r="CA245" s="155">
        <f t="shared" si="930"/>
        <v>0.8200082001</v>
      </c>
      <c r="CB245" s="155">
        <f t="shared" si="930"/>
        <v>3.231017771</v>
      </c>
      <c r="CC245" s="155">
        <f t="shared" si="930"/>
        <v>0.7366482505</v>
      </c>
      <c r="CD245" s="155">
        <f t="shared" si="930"/>
        <v>3.837298542</v>
      </c>
      <c r="CE245" s="155">
        <f t="shared" si="930"/>
        <v>5.218817565</v>
      </c>
      <c r="CF245" s="155">
        <f t="shared" si="930"/>
        <v>2.981070204</v>
      </c>
      <c r="CG245" s="155">
        <f t="shared" si="930"/>
        <v>0</v>
      </c>
      <c r="CH245" s="155">
        <f t="shared" si="930"/>
        <v>3.741114852</v>
      </c>
      <c r="CI245" s="155">
        <f t="shared" si="930"/>
        <v>5.294006428</v>
      </c>
      <c r="CJ245" s="155">
        <f t="shared" si="930"/>
        <v>3.77130789</v>
      </c>
      <c r="CK245" s="155">
        <f aca="true" t="shared" si="931" ref="CK245:CL245">SUM(AU245)/(AU$302/1000)</f>
        <v>4.647920056</v>
      </c>
      <c r="CL245" s="155">
        <f t="shared" si="931"/>
        <v>5.546091986</v>
      </c>
      <c r="CM245" s="157">
        <f aca="true" t="shared" si="932" ref="CM245:DG245">AVERAGE(BJ245:BL245)</f>
        <v>0.3217503218</v>
      </c>
      <c r="CN245" s="157">
        <f t="shared" si="932"/>
        <v>3.56658808</v>
      </c>
      <c r="CO245" s="157">
        <f t="shared" si="932"/>
        <v>5.921019738</v>
      </c>
      <c r="CP245" s="157">
        <f t="shared" si="932"/>
        <v>6.906241413</v>
      </c>
      <c r="CQ245" s="157">
        <f t="shared" si="932"/>
        <v>3.661403655</v>
      </c>
      <c r="CR245" s="157">
        <f t="shared" si="932"/>
        <v>4.437826822</v>
      </c>
      <c r="CS245" s="157">
        <f t="shared" si="932"/>
        <v>5.592296421</v>
      </c>
      <c r="CT245" s="157">
        <f t="shared" si="932"/>
        <v>7.497965787</v>
      </c>
      <c r="CU245" s="157">
        <f t="shared" si="932"/>
        <v>7.162243756</v>
      </c>
      <c r="CV245" s="157">
        <f t="shared" si="932"/>
        <v>5.877253338</v>
      </c>
      <c r="CW245" s="157">
        <f t="shared" si="932"/>
        <v>4.232919396</v>
      </c>
      <c r="CX245" s="158">
        <f t="shared" si="932"/>
        <v>1.384204688</v>
      </c>
      <c r="CY245" s="158">
        <f t="shared" si="932"/>
        <v>1.304397286</v>
      </c>
      <c r="CZ245" s="157">
        <f t="shared" si="932"/>
        <v>3.118981198</v>
      </c>
      <c r="DA245" s="157">
        <f t="shared" si="932"/>
        <v>4.170944801</v>
      </c>
      <c r="DB245" s="157">
        <f t="shared" si="932"/>
        <v>3.669387416</v>
      </c>
      <c r="DC245" s="157">
        <f t="shared" si="932"/>
        <v>2.670474003</v>
      </c>
      <c r="DD245" s="157">
        <f t="shared" si="932"/>
        <v>1.595891407</v>
      </c>
      <c r="DE245" s="157">
        <f t="shared" si="932"/>
        <v>2.601654854</v>
      </c>
      <c r="DF245" s="157">
        <f t="shared" si="932"/>
        <v>3.264254786</v>
      </c>
      <c r="DG245" s="157">
        <f t="shared" si="932"/>
        <v>4.012395437</v>
      </c>
      <c r="DH245" s="157">
        <f t="shared" si="726"/>
        <v>4.012395437</v>
      </c>
      <c r="DI245" s="157">
        <f aca="true" t="shared" si="933" ref="DI245:DM245">AVERAGE(CF245:CH245)</f>
        <v>2.240728352</v>
      </c>
      <c r="DJ245" s="157">
        <f t="shared" si="933"/>
        <v>3.011707094</v>
      </c>
      <c r="DK245" s="157">
        <f t="shared" si="933"/>
        <v>4.268809723</v>
      </c>
      <c r="DL245" s="157">
        <f t="shared" si="933"/>
        <v>4.571078125</v>
      </c>
      <c r="DM245" s="157">
        <f t="shared" si="933"/>
        <v>4.655106644</v>
      </c>
      <c r="DN245" s="188" t="s">
        <v>298</v>
      </c>
      <c r="DO245" s="160">
        <v>7</v>
      </c>
      <c r="DP245" s="160">
        <v>3.5</v>
      </c>
      <c r="DQ245" s="161">
        <v>2</v>
      </c>
    </row>
    <row r="246" spans="1:121" ht="13.5" customHeight="1">
      <c r="A246" s="131">
        <v>1</v>
      </c>
      <c r="B246" s="193" t="s">
        <v>299</v>
      </c>
      <c r="C246" s="261"/>
      <c r="D246" s="261"/>
      <c r="E246" s="261"/>
      <c r="F246" s="261"/>
      <c r="G246" s="261"/>
      <c r="H246" s="261"/>
      <c r="I246" s="261"/>
      <c r="J246" s="261"/>
      <c r="K246" s="261"/>
      <c r="L246" s="261"/>
      <c r="M246" s="261"/>
      <c r="N246" s="261"/>
      <c r="O246" s="261"/>
      <c r="P246" s="261"/>
      <c r="Q246" s="261"/>
      <c r="R246" s="261"/>
      <c r="S246" s="217">
        <v>33</v>
      </c>
      <c r="T246" s="218">
        <v>73</v>
      </c>
      <c r="U246" s="218">
        <v>116</v>
      </c>
      <c r="V246" s="218">
        <v>144</v>
      </c>
      <c r="W246" s="218">
        <v>105</v>
      </c>
      <c r="X246" s="218">
        <v>120</v>
      </c>
      <c r="Y246" s="218">
        <v>143</v>
      </c>
      <c r="Z246" s="220">
        <v>186</v>
      </c>
      <c r="AA246" s="220">
        <v>182</v>
      </c>
      <c r="AB246" s="218">
        <v>219</v>
      </c>
      <c r="AC246" s="218">
        <v>192</v>
      </c>
      <c r="AD246" s="219">
        <v>170</v>
      </c>
      <c r="AE246" s="218">
        <v>160</v>
      </c>
      <c r="AF246" s="219">
        <v>190</v>
      </c>
      <c r="AG246" s="222">
        <v>168</v>
      </c>
      <c r="AH246" s="223">
        <v>243</v>
      </c>
      <c r="AI246" s="185">
        <v>217</v>
      </c>
      <c r="AJ246" s="185">
        <v>224</v>
      </c>
      <c r="AK246" s="185">
        <v>231</v>
      </c>
      <c r="AL246" s="185">
        <v>162</v>
      </c>
      <c r="AM246" s="185">
        <v>216</v>
      </c>
      <c r="AN246" s="185">
        <v>186</v>
      </c>
      <c r="AO246" s="228">
        <v>246</v>
      </c>
      <c r="AP246" s="230">
        <v>298</v>
      </c>
      <c r="AQ246" s="230">
        <v>253</v>
      </c>
      <c r="AR246" s="142">
        <v>211</v>
      </c>
      <c r="AS246" s="142">
        <v>168</v>
      </c>
      <c r="AT246" s="142">
        <v>157</v>
      </c>
      <c r="AU246" s="143">
        <v>129</v>
      </c>
      <c r="AV246" s="144">
        <v>171</v>
      </c>
      <c r="AW246" s="143"/>
      <c r="AX246" s="130">
        <f t="shared" si="0"/>
        <v>10</v>
      </c>
      <c r="AY246" s="145">
        <f t="shared" si="11"/>
        <v>202.6</v>
      </c>
      <c r="AZ246" s="146">
        <f t="shared" si="12"/>
        <v>129</v>
      </c>
      <c r="BA246" s="147">
        <f t="shared" si="13"/>
        <v>298</v>
      </c>
      <c r="BB246" s="148">
        <f t="shared" si="14"/>
        <v>29</v>
      </c>
      <c r="BC246" s="149">
        <f t="shared" si="15"/>
        <v>177.3103448</v>
      </c>
      <c r="BD246" s="150">
        <f t="shared" si="16"/>
        <v>33</v>
      </c>
      <c r="BE246" s="151">
        <f t="shared" si="17"/>
        <v>298</v>
      </c>
      <c r="BF246" s="194" t="s">
        <v>299</v>
      </c>
      <c r="BG246" s="174">
        <v>84</v>
      </c>
      <c r="BH246" s="15">
        <v>80</v>
      </c>
      <c r="BI246" s="187">
        <f aca="true" t="shared" si="934" ref="BI246:CJ246">SUM(S246)/(S$303/1000)</f>
        <v>36.48222873</v>
      </c>
      <c r="BJ246" s="155">
        <f t="shared" si="934"/>
        <v>69.1943128</v>
      </c>
      <c r="BK246" s="155">
        <f t="shared" si="934"/>
        <v>111.969112</v>
      </c>
      <c r="BL246" s="155">
        <f t="shared" si="934"/>
        <v>135.5613085</v>
      </c>
      <c r="BM246" s="155">
        <f t="shared" si="934"/>
        <v>92.92035398</v>
      </c>
      <c r="BN246" s="155">
        <f t="shared" si="934"/>
        <v>107.0472792</v>
      </c>
      <c r="BO246" s="155">
        <f t="shared" si="934"/>
        <v>140.8866995</v>
      </c>
      <c r="BP246" s="155">
        <f t="shared" si="934"/>
        <v>175.6373938</v>
      </c>
      <c r="BQ246" s="155">
        <f t="shared" si="934"/>
        <v>171.3747646</v>
      </c>
      <c r="BR246" s="155">
        <f t="shared" si="934"/>
        <v>200.8253095</v>
      </c>
      <c r="BS246" s="155">
        <f t="shared" si="934"/>
        <v>182.9442592</v>
      </c>
      <c r="BT246" s="155">
        <f t="shared" si="934"/>
        <v>176.6233766</v>
      </c>
      <c r="BU246" s="155">
        <f t="shared" si="934"/>
        <v>136.7521368</v>
      </c>
      <c r="BV246" s="155">
        <f t="shared" si="934"/>
        <v>148.9611917</v>
      </c>
      <c r="BW246" s="155">
        <f t="shared" si="934"/>
        <v>135.1568785</v>
      </c>
      <c r="BX246" s="155">
        <f t="shared" si="934"/>
        <v>188.2991089</v>
      </c>
      <c r="BY246" s="155">
        <f t="shared" si="934"/>
        <v>193.0604982</v>
      </c>
      <c r="BZ246" s="155">
        <f t="shared" si="934"/>
        <v>177.4257426</v>
      </c>
      <c r="CA246" s="155">
        <f t="shared" si="934"/>
        <v>189.4218942</v>
      </c>
      <c r="CB246" s="155">
        <f t="shared" si="934"/>
        <v>130.8562197</v>
      </c>
      <c r="CC246" s="155">
        <f t="shared" si="934"/>
        <v>159.1160221</v>
      </c>
      <c r="CD246" s="155">
        <f t="shared" si="934"/>
        <v>142.7475058</v>
      </c>
      <c r="CE246" s="155">
        <f t="shared" si="934"/>
        <v>183.4041601</v>
      </c>
      <c r="CF246" s="155">
        <f t="shared" si="934"/>
        <v>222.0897302</v>
      </c>
      <c r="CG246" s="155">
        <f t="shared" si="934"/>
        <v>186.440678</v>
      </c>
      <c r="CH246" s="155">
        <f t="shared" si="934"/>
        <v>157.8750468</v>
      </c>
      <c r="CI246" s="155">
        <f t="shared" si="934"/>
        <v>127.0561543</v>
      </c>
      <c r="CJ246" s="155">
        <f t="shared" si="934"/>
        <v>118.4190677</v>
      </c>
      <c r="CK246" s="155">
        <f aca="true" t="shared" si="935" ref="CK246:CL246">SUM(AU246)/(AU$302/1000)</f>
        <v>85.65452674</v>
      </c>
      <c r="CL246" s="155">
        <f t="shared" si="935"/>
        <v>135.4831042</v>
      </c>
      <c r="CM246" s="157">
        <f aca="true" t="shared" si="936" ref="CM246:DG246">AVERAGE(BJ246:BL246)</f>
        <v>105.5749111</v>
      </c>
      <c r="CN246" s="157">
        <f t="shared" si="936"/>
        <v>113.4835915</v>
      </c>
      <c r="CO246" s="157">
        <f t="shared" si="936"/>
        <v>111.8429806</v>
      </c>
      <c r="CP246" s="157">
        <f t="shared" si="936"/>
        <v>113.6181109</v>
      </c>
      <c r="CQ246" s="157">
        <f t="shared" si="936"/>
        <v>141.1904575</v>
      </c>
      <c r="CR246" s="157">
        <f t="shared" si="936"/>
        <v>162.6329526</v>
      </c>
      <c r="CS246" s="157">
        <f t="shared" si="936"/>
        <v>182.6124893</v>
      </c>
      <c r="CT246" s="157">
        <f t="shared" si="936"/>
        <v>185.0481111</v>
      </c>
      <c r="CU246" s="157">
        <f t="shared" si="936"/>
        <v>186.7976484</v>
      </c>
      <c r="CV246" s="157">
        <f t="shared" si="936"/>
        <v>165.4399242</v>
      </c>
      <c r="CW246" s="157">
        <f t="shared" si="936"/>
        <v>154.112235</v>
      </c>
      <c r="CX246" s="157">
        <f t="shared" si="936"/>
        <v>140.290069</v>
      </c>
      <c r="CY246" s="157">
        <f t="shared" si="936"/>
        <v>157.472393</v>
      </c>
      <c r="CZ246" s="157">
        <f t="shared" si="936"/>
        <v>172.1721619</v>
      </c>
      <c r="DA246" s="157">
        <f t="shared" si="936"/>
        <v>186.2617832</v>
      </c>
      <c r="DB246" s="157">
        <f t="shared" si="936"/>
        <v>186.636045</v>
      </c>
      <c r="DC246" s="157">
        <f t="shared" si="936"/>
        <v>165.9012855</v>
      </c>
      <c r="DD246" s="157">
        <f t="shared" si="936"/>
        <v>159.7980453</v>
      </c>
      <c r="DE246" s="157">
        <f t="shared" si="936"/>
        <v>144.2399159</v>
      </c>
      <c r="DF246" s="157">
        <f t="shared" si="936"/>
        <v>161.755896</v>
      </c>
      <c r="DG246" s="157">
        <f t="shared" si="936"/>
        <v>182.747132</v>
      </c>
      <c r="DH246" s="157">
        <f t="shared" si="726"/>
        <v>182.747132</v>
      </c>
      <c r="DI246" s="157">
        <f aca="true" t="shared" si="937" ref="DI246:DM246">AVERAGE(CF246:CH246)</f>
        <v>188.8018183</v>
      </c>
      <c r="DJ246" s="157">
        <f t="shared" si="937"/>
        <v>157.1239597</v>
      </c>
      <c r="DK246" s="157">
        <f t="shared" si="937"/>
        <v>134.4500896</v>
      </c>
      <c r="DL246" s="157">
        <f t="shared" si="937"/>
        <v>110.3765829</v>
      </c>
      <c r="DM246" s="157">
        <f t="shared" si="937"/>
        <v>113.1855662</v>
      </c>
      <c r="DN246" s="195" t="s">
        <v>299</v>
      </c>
      <c r="DO246" s="160">
        <v>98.5</v>
      </c>
      <c r="DP246" s="160">
        <v>207.5</v>
      </c>
      <c r="DQ246" s="189">
        <v>0.4746987951807229</v>
      </c>
    </row>
    <row r="247" spans="1:121" ht="13.5" customHeight="1">
      <c r="A247" s="131"/>
      <c r="B247" s="229" t="s">
        <v>300</v>
      </c>
      <c r="C247" s="261"/>
      <c r="D247" s="261"/>
      <c r="E247" s="261"/>
      <c r="F247" s="261"/>
      <c r="G247" s="261"/>
      <c r="H247" s="261"/>
      <c r="I247" s="261"/>
      <c r="J247" s="261"/>
      <c r="K247" s="261"/>
      <c r="L247" s="261"/>
      <c r="M247" s="261"/>
      <c r="N247" s="261"/>
      <c r="O247" s="261"/>
      <c r="P247" s="261"/>
      <c r="Q247" s="261"/>
      <c r="R247" s="261"/>
      <c r="S247" s="217"/>
      <c r="T247" s="218"/>
      <c r="U247" s="218"/>
      <c r="V247" s="218"/>
      <c r="W247" s="218"/>
      <c r="X247" s="218"/>
      <c r="Y247" s="218"/>
      <c r="Z247" s="220"/>
      <c r="AA247" s="220"/>
      <c r="AB247" s="218"/>
      <c r="AC247" s="218"/>
      <c r="AD247" s="219"/>
      <c r="AE247" s="218"/>
      <c r="AF247" s="219"/>
      <c r="AG247" s="222"/>
      <c r="AH247" s="223"/>
      <c r="AI247" s="185"/>
      <c r="AJ247" s="185"/>
      <c r="AK247" s="185"/>
      <c r="AL247" s="185"/>
      <c r="AM247" s="185"/>
      <c r="AN247" s="185"/>
      <c r="AO247" s="228"/>
      <c r="AP247" s="230"/>
      <c r="AQ247" s="230"/>
      <c r="AR247" s="142"/>
      <c r="AS247" s="142"/>
      <c r="AT247" s="142"/>
      <c r="AU247" s="143"/>
      <c r="AV247" s="144">
        <v>1</v>
      </c>
      <c r="AW247" s="143"/>
      <c r="AX247" s="130">
        <f t="shared" si="0"/>
        <v>0</v>
      </c>
      <c r="AY247" s="145" t="e">
        <f t="shared" si="11"/>
        <v>#DIV/0!</v>
      </c>
      <c r="AZ247" s="146">
        <f t="shared" si="12"/>
        <v>0</v>
      </c>
      <c r="BA247" s="147">
        <f t="shared" si="13"/>
        <v>0</v>
      </c>
      <c r="BB247" s="148">
        <f t="shared" si="14"/>
        <v>0</v>
      </c>
      <c r="BC247" s="149" t="e">
        <f t="shared" si="15"/>
        <v>#DIV/0!</v>
      </c>
      <c r="BD247" s="150">
        <f t="shared" si="16"/>
        <v>0</v>
      </c>
      <c r="BE247" s="151">
        <f t="shared" si="17"/>
        <v>0</v>
      </c>
      <c r="BF247" s="194"/>
      <c r="BG247" s="174"/>
      <c r="BH247" s="15"/>
      <c r="BI247" s="187"/>
      <c r="BJ247" s="155"/>
      <c r="BK247" s="155"/>
      <c r="BL247" s="155"/>
      <c r="BM247" s="155"/>
      <c r="BN247" s="155"/>
      <c r="BO247" s="155"/>
      <c r="BP247" s="155"/>
      <c r="BQ247" s="155"/>
      <c r="BR247" s="155"/>
      <c r="BS247" s="155"/>
      <c r="BT247" s="155"/>
      <c r="BU247" s="155"/>
      <c r="BV247" s="155"/>
      <c r="BW247" s="155"/>
      <c r="BX247" s="155"/>
      <c r="BY247" s="155"/>
      <c r="BZ247" s="155"/>
      <c r="CA247" s="155"/>
      <c r="CB247" s="155"/>
      <c r="CC247" s="155"/>
      <c r="CD247" s="155"/>
      <c r="CE247" s="155"/>
      <c r="CF247" s="155"/>
      <c r="CG247" s="155"/>
      <c r="CH247" s="155"/>
      <c r="CI247" s="155"/>
      <c r="CJ247" s="155"/>
      <c r="CK247" s="155"/>
      <c r="CL247" s="155">
        <f>SUM(AV247)/(AV$302/1000)</f>
        <v>0.7922988551</v>
      </c>
      <c r="CM247" s="157"/>
      <c r="CN247" s="157"/>
      <c r="CO247" s="157"/>
      <c r="CP247" s="157"/>
      <c r="CQ247" s="157"/>
      <c r="CR247" s="157"/>
      <c r="CS247" s="157"/>
      <c r="CT247" s="157"/>
      <c r="CU247" s="157"/>
      <c r="CV247" s="157"/>
      <c r="CW247" s="157"/>
      <c r="CX247" s="157"/>
      <c r="CY247" s="157"/>
      <c r="CZ247" s="157"/>
      <c r="DA247" s="157"/>
      <c r="DB247" s="157"/>
      <c r="DC247" s="157"/>
      <c r="DD247" s="157"/>
      <c r="DE247" s="157"/>
      <c r="DF247" s="157"/>
      <c r="DG247" s="157"/>
      <c r="DH247" s="157"/>
      <c r="DI247" s="157"/>
      <c r="DJ247" s="157"/>
      <c r="DK247" s="157"/>
      <c r="DL247" s="157"/>
      <c r="DM247" s="157">
        <f>AVERAGE(CJ247:CL247)</f>
        <v>0.7922988551</v>
      </c>
      <c r="DN247" s="195"/>
      <c r="DO247" s="160"/>
      <c r="DP247" s="160"/>
      <c r="DQ247" s="189"/>
    </row>
    <row r="248" spans="1:128" ht="13.5" customHeight="1">
      <c r="A248" s="287">
        <v>1</v>
      </c>
      <c r="B248" s="288" t="s">
        <v>301</v>
      </c>
      <c r="C248" s="289"/>
      <c r="D248" s="289"/>
      <c r="E248" s="289"/>
      <c r="F248" s="289"/>
      <c r="G248" s="289"/>
      <c r="H248" s="289"/>
      <c r="I248" s="289"/>
      <c r="J248" s="289"/>
      <c r="K248" s="289"/>
      <c r="L248" s="289">
        <v>2</v>
      </c>
      <c r="M248" s="289">
        <v>5</v>
      </c>
      <c r="N248" s="289">
        <v>7</v>
      </c>
      <c r="O248" s="289">
        <v>16</v>
      </c>
      <c r="P248" s="289">
        <v>13</v>
      </c>
      <c r="Q248" s="289">
        <v>13</v>
      </c>
      <c r="R248" s="289">
        <v>19</v>
      </c>
      <c r="S248" s="290">
        <v>89</v>
      </c>
      <c r="T248" s="291">
        <v>140</v>
      </c>
      <c r="U248" s="291">
        <v>190</v>
      </c>
      <c r="V248" s="291">
        <v>221</v>
      </c>
      <c r="W248" s="291">
        <v>218</v>
      </c>
      <c r="X248" s="291">
        <v>202</v>
      </c>
      <c r="Y248" s="291">
        <v>207</v>
      </c>
      <c r="Z248" s="292">
        <v>310</v>
      </c>
      <c r="AA248" s="292">
        <v>314</v>
      </c>
      <c r="AB248" s="291">
        <v>377</v>
      </c>
      <c r="AC248" s="291">
        <v>431</v>
      </c>
      <c r="AD248" s="291">
        <v>319</v>
      </c>
      <c r="AE248" s="291">
        <v>435</v>
      </c>
      <c r="AF248" s="291">
        <v>408</v>
      </c>
      <c r="AG248" s="293">
        <v>399</v>
      </c>
      <c r="AH248" s="294">
        <v>402</v>
      </c>
      <c r="AI248" s="295">
        <v>398</v>
      </c>
      <c r="AJ248" s="295">
        <v>435</v>
      </c>
      <c r="AK248" s="295">
        <v>460</v>
      </c>
      <c r="AL248" s="295">
        <v>405</v>
      </c>
      <c r="AM248" s="295">
        <v>450</v>
      </c>
      <c r="AN248" s="295">
        <v>408</v>
      </c>
      <c r="AO248" s="295">
        <v>489</v>
      </c>
      <c r="AP248" s="296">
        <v>508</v>
      </c>
      <c r="AQ248" s="296">
        <v>512</v>
      </c>
      <c r="AR248" s="297">
        <v>450</v>
      </c>
      <c r="AS248" s="297">
        <v>439</v>
      </c>
      <c r="AT248" s="297">
        <v>406</v>
      </c>
      <c r="AU248" s="298">
        <v>386</v>
      </c>
      <c r="AV248" s="299">
        <v>382</v>
      </c>
      <c r="AW248" s="298"/>
      <c r="AX248" s="300">
        <f t="shared" si="0"/>
        <v>10</v>
      </c>
      <c r="AY248" s="301">
        <f t="shared" si="11"/>
        <v>445.3</v>
      </c>
      <c r="AZ248" s="302">
        <f t="shared" si="12"/>
        <v>386</v>
      </c>
      <c r="BA248" s="303">
        <f t="shared" si="13"/>
        <v>512</v>
      </c>
      <c r="BB248" s="304">
        <f t="shared" si="14"/>
        <v>36</v>
      </c>
      <c r="BC248" s="305">
        <f t="shared" si="15"/>
        <v>291.1944444</v>
      </c>
      <c r="BD248" s="306">
        <f t="shared" si="16"/>
        <v>2</v>
      </c>
      <c r="BE248" s="307">
        <f t="shared" si="17"/>
        <v>512</v>
      </c>
      <c r="BF248" s="308" t="s">
        <v>301</v>
      </c>
      <c r="BG248" s="241">
        <v>63</v>
      </c>
      <c r="BH248" s="242">
        <v>62</v>
      </c>
      <c r="BI248" s="309">
        <f aca="true" t="shared" si="938" ref="BI248:CJ248">SUM(S248)/(S$303/1000)</f>
        <v>98.39146537</v>
      </c>
      <c r="BJ248" s="310">
        <f t="shared" si="938"/>
        <v>132.7014218</v>
      </c>
      <c r="BK248" s="310">
        <f t="shared" si="938"/>
        <v>183.3976834</v>
      </c>
      <c r="BL248" s="310">
        <f t="shared" si="938"/>
        <v>208.0489527</v>
      </c>
      <c r="BM248" s="310">
        <f t="shared" si="938"/>
        <v>192.920354</v>
      </c>
      <c r="BN248" s="310">
        <f t="shared" si="938"/>
        <v>180.1962533</v>
      </c>
      <c r="BO248" s="310">
        <f t="shared" si="938"/>
        <v>203.9408867</v>
      </c>
      <c r="BP248" s="310">
        <f t="shared" si="938"/>
        <v>292.7289896</v>
      </c>
      <c r="BQ248" s="310">
        <f t="shared" si="938"/>
        <v>295.6685499</v>
      </c>
      <c r="BR248" s="310">
        <f t="shared" si="938"/>
        <v>345.7129757</v>
      </c>
      <c r="BS248" s="310">
        <f t="shared" si="938"/>
        <v>410.6717485</v>
      </c>
      <c r="BT248" s="310">
        <f t="shared" si="938"/>
        <v>331.4285714</v>
      </c>
      <c r="BU248" s="310">
        <f t="shared" si="938"/>
        <v>371.7948718</v>
      </c>
      <c r="BV248" s="310">
        <f t="shared" si="938"/>
        <v>319.874559</v>
      </c>
      <c r="BW248" s="310">
        <f t="shared" si="938"/>
        <v>320.9975865</v>
      </c>
      <c r="BX248" s="310">
        <f t="shared" si="938"/>
        <v>311.5071678</v>
      </c>
      <c r="BY248" s="310">
        <f t="shared" si="938"/>
        <v>354.0925267</v>
      </c>
      <c r="BZ248" s="310">
        <f t="shared" si="938"/>
        <v>344.5544554</v>
      </c>
      <c r="CA248" s="310">
        <f t="shared" si="938"/>
        <v>377.203772</v>
      </c>
      <c r="CB248" s="310">
        <f t="shared" si="938"/>
        <v>327.1405493</v>
      </c>
      <c r="CC248" s="310">
        <f t="shared" si="938"/>
        <v>331.4917127</v>
      </c>
      <c r="CD248" s="310">
        <f t="shared" si="938"/>
        <v>313.123561</v>
      </c>
      <c r="CE248" s="310">
        <f t="shared" si="938"/>
        <v>364.5716842</v>
      </c>
      <c r="CF248" s="310">
        <f t="shared" si="938"/>
        <v>378.5959159</v>
      </c>
      <c r="CG248" s="310">
        <f t="shared" si="938"/>
        <v>377.302874</v>
      </c>
      <c r="CH248" s="310">
        <f t="shared" si="938"/>
        <v>336.7003367</v>
      </c>
      <c r="CI248" s="310">
        <f t="shared" si="938"/>
        <v>332.0098317</v>
      </c>
      <c r="CJ248" s="310">
        <f t="shared" si="938"/>
        <v>306.2302006</v>
      </c>
      <c r="CK248" s="310">
        <f aca="true" t="shared" si="939" ref="CK248:CL248">SUM(AU248)/(AU$302/1000)</f>
        <v>256.2995916</v>
      </c>
      <c r="CL248" s="310">
        <f t="shared" si="939"/>
        <v>302.6581627</v>
      </c>
      <c r="CM248" s="311">
        <f aca="true" t="shared" si="940" ref="CM248:DG248">AVERAGE(BJ248:BL248)</f>
        <v>174.7160193</v>
      </c>
      <c r="CN248" s="311">
        <f t="shared" si="940"/>
        <v>194.7889967</v>
      </c>
      <c r="CO248" s="311">
        <f t="shared" si="940"/>
        <v>193.7218533</v>
      </c>
      <c r="CP248" s="311">
        <f t="shared" si="940"/>
        <v>192.352498</v>
      </c>
      <c r="CQ248" s="311">
        <f t="shared" si="940"/>
        <v>225.6220432</v>
      </c>
      <c r="CR248" s="311">
        <f t="shared" si="940"/>
        <v>264.1128087</v>
      </c>
      <c r="CS248" s="311">
        <f t="shared" si="940"/>
        <v>311.3701717</v>
      </c>
      <c r="CT248" s="311">
        <f t="shared" si="940"/>
        <v>350.6844247</v>
      </c>
      <c r="CU248" s="311">
        <f t="shared" si="940"/>
        <v>362.6044319</v>
      </c>
      <c r="CV248" s="311">
        <f t="shared" si="940"/>
        <v>371.2983972</v>
      </c>
      <c r="CW248" s="311">
        <f t="shared" si="940"/>
        <v>341.0326674</v>
      </c>
      <c r="CX248" s="311">
        <f t="shared" si="940"/>
        <v>337.5556724</v>
      </c>
      <c r="CY248" s="311">
        <f t="shared" si="940"/>
        <v>317.4597711</v>
      </c>
      <c r="CZ248" s="311">
        <f t="shared" si="940"/>
        <v>328.8657603</v>
      </c>
      <c r="DA248" s="311">
        <f t="shared" si="940"/>
        <v>336.71805</v>
      </c>
      <c r="DB248" s="311">
        <f t="shared" si="940"/>
        <v>358.6169181</v>
      </c>
      <c r="DC248" s="311">
        <f t="shared" si="940"/>
        <v>349.6329256</v>
      </c>
      <c r="DD248" s="311">
        <f t="shared" si="940"/>
        <v>345.278678</v>
      </c>
      <c r="DE248" s="311">
        <f t="shared" si="940"/>
        <v>323.9186077</v>
      </c>
      <c r="DF248" s="311">
        <f t="shared" si="940"/>
        <v>336.3956526</v>
      </c>
      <c r="DG248" s="311">
        <f t="shared" si="940"/>
        <v>352.0970537</v>
      </c>
      <c r="DH248" s="311">
        <f aca="true" t="shared" si="941" ref="DH248:DH258">AVERAGE(CD248:CF248)</f>
        <v>352.0970537</v>
      </c>
      <c r="DI248" s="311">
        <f aca="true" t="shared" si="942" ref="DI248:DM248">AVERAGE(CF248:CH248)</f>
        <v>364.1997089</v>
      </c>
      <c r="DJ248" s="311">
        <f t="shared" si="942"/>
        <v>348.6710141</v>
      </c>
      <c r="DK248" s="311">
        <f t="shared" si="942"/>
        <v>324.980123</v>
      </c>
      <c r="DL248" s="311">
        <f t="shared" si="942"/>
        <v>298.1798747</v>
      </c>
      <c r="DM248" s="311">
        <f t="shared" si="942"/>
        <v>288.395985</v>
      </c>
      <c r="DN248" s="308" t="s">
        <v>301</v>
      </c>
      <c r="DO248" s="312">
        <v>176.66666666666666</v>
      </c>
      <c r="DP248" s="312">
        <v>416.5</v>
      </c>
      <c r="DQ248" s="313">
        <v>0.4241696678671468</v>
      </c>
      <c r="DR248" s="247"/>
      <c r="DS248" s="247"/>
      <c r="DT248" s="247"/>
      <c r="DU248" s="247"/>
      <c r="DV248" s="247"/>
      <c r="DW248" s="247"/>
      <c r="DX248" s="247"/>
    </row>
    <row r="249" spans="1:128" ht="13.5" customHeight="1">
      <c r="A249" s="287">
        <v>1</v>
      </c>
      <c r="B249" s="288" t="s">
        <v>302</v>
      </c>
      <c r="C249" s="289"/>
      <c r="D249" s="289"/>
      <c r="E249" s="289">
        <v>5</v>
      </c>
      <c r="F249" s="289"/>
      <c r="G249" s="289"/>
      <c r="H249" s="289"/>
      <c r="I249" s="289"/>
      <c r="J249" s="289"/>
      <c r="K249" s="289"/>
      <c r="L249" s="289"/>
      <c r="M249" s="289"/>
      <c r="N249" s="289"/>
      <c r="O249" s="289"/>
      <c r="P249" s="289"/>
      <c r="Q249" s="289"/>
      <c r="R249" s="289"/>
      <c r="S249" s="290">
        <v>31</v>
      </c>
      <c r="T249" s="291">
        <v>77</v>
      </c>
      <c r="U249" s="291">
        <v>118</v>
      </c>
      <c r="V249" s="291">
        <v>183</v>
      </c>
      <c r="W249" s="291">
        <v>110</v>
      </c>
      <c r="X249" s="291">
        <v>130</v>
      </c>
      <c r="Y249" s="291">
        <v>111</v>
      </c>
      <c r="Z249" s="292">
        <v>127</v>
      </c>
      <c r="AA249" s="292">
        <v>126</v>
      </c>
      <c r="AB249" s="291">
        <v>169</v>
      </c>
      <c r="AC249" s="291">
        <v>163</v>
      </c>
      <c r="AD249" s="291">
        <v>122</v>
      </c>
      <c r="AE249" s="291">
        <v>118</v>
      </c>
      <c r="AF249" s="291">
        <v>97</v>
      </c>
      <c r="AG249" s="293">
        <v>110</v>
      </c>
      <c r="AH249" s="294">
        <v>127</v>
      </c>
      <c r="AI249" s="295">
        <v>98</v>
      </c>
      <c r="AJ249" s="295">
        <v>129</v>
      </c>
      <c r="AK249" s="295">
        <v>98</v>
      </c>
      <c r="AL249" s="295">
        <v>95</v>
      </c>
      <c r="AM249" s="295">
        <v>115</v>
      </c>
      <c r="AN249" s="295">
        <v>90</v>
      </c>
      <c r="AO249" s="295">
        <v>80</v>
      </c>
      <c r="AP249" s="296">
        <v>91</v>
      </c>
      <c r="AQ249" s="296">
        <v>66</v>
      </c>
      <c r="AR249" s="297">
        <v>81</v>
      </c>
      <c r="AS249" s="297">
        <v>71</v>
      </c>
      <c r="AT249" s="297">
        <v>52</v>
      </c>
      <c r="AU249" s="298">
        <v>48</v>
      </c>
      <c r="AV249" s="299">
        <v>41</v>
      </c>
      <c r="AW249" s="298"/>
      <c r="AX249" s="300">
        <f t="shared" si="0"/>
        <v>10</v>
      </c>
      <c r="AY249" s="301">
        <f t="shared" si="11"/>
        <v>78.9</v>
      </c>
      <c r="AZ249" s="302">
        <f t="shared" si="12"/>
        <v>48</v>
      </c>
      <c r="BA249" s="303">
        <f t="shared" si="13"/>
        <v>115</v>
      </c>
      <c r="BB249" s="304">
        <f t="shared" si="14"/>
        <v>30</v>
      </c>
      <c r="BC249" s="305">
        <f t="shared" si="15"/>
        <v>101.2666667</v>
      </c>
      <c r="BD249" s="306">
        <f t="shared" si="16"/>
        <v>5</v>
      </c>
      <c r="BE249" s="307">
        <f t="shared" si="17"/>
        <v>183</v>
      </c>
      <c r="BF249" s="308" t="s">
        <v>302</v>
      </c>
      <c r="BG249" s="241">
        <v>92</v>
      </c>
      <c r="BH249" s="242">
        <v>95</v>
      </c>
      <c r="BI249" s="309">
        <f aca="true" t="shared" si="943" ref="BI249:CJ249">SUM(S249)/(S$303/1000)</f>
        <v>34.27118457</v>
      </c>
      <c r="BJ249" s="310">
        <f t="shared" si="943"/>
        <v>72.98578199</v>
      </c>
      <c r="BK249" s="310">
        <f t="shared" si="943"/>
        <v>113.8996139</v>
      </c>
      <c r="BL249" s="310">
        <f t="shared" si="943"/>
        <v>172.2758296</v>
      </c>
      <c r="BM249" s="310">
        <f t="shared" si="943"/>
        <v>97.34513274</v>
      </c>
      <c r="BN249" s="310">
        <f t="shared" si="943"/>
        <v>115.9678858</v>
      </c>
      <c r="BO249" s="310">
        <f t="shared" si="943"/>
        <v>109.3596059</v>
      </c>
      <c r="BP249" s="310">
        <f t="shared" si="943"/>
        <v>119.924457</v>
      </c>
      <c r="BQ249" s="310">
        <f t="shared" si="943"/>
        <v>118.6440678</v>
      </c>
      <c r="BR249" s="310">
        <f t="shared" si="943"/>
        <v>154.9747822</v>
      </c>
      <c r="BS249" s="310">
        <f t="shared" si="943"/>
        <v>155.3120534</v>
      </c>
      <c r="BT249" s="310">
        <f t="shared" si="943"/>
        <v>126.7532468</v>
      </c>
      <c r="BU249" s="310">
        <f t="shared" si="943"/>
        <v>100.8547009</v>
      </c>
      <c r="BV249" s="310">
        <f t="shared" si="943"/>
        <v>76.04860839</v>
      </c>
      <c r="BW249" s="310">
        <f t="shared" si="943"/>
        <v>88.49557522</v>
      </c>
      <c r="BX249" s="310">
        <f t="shared" si="943"/>
        <v>98.41146842</v>
      </c>
      <c r="BY249" s="310">
        <f t="shared" si="943"/>
        <v>87.1886121</v>
      </c>
      <c r="BZ249" s="310">
        <f t="shared" si="943"/>
        <v>102.1782178</v>
      </c>
      <c r="CA249" s="310">
        <f t="shared" si="943"/>
        <v>80.36080361</v>
      </c>
      <c r="CB249" s="310">
        <f t="shared" si="943"/>
        <v>76.73667205</v>
      </c>
      <c r="CC249" s="310">
        <f t="shared" si="943"/>
        <v>84.7145488</v>
      </c>
      <c r="CD249" s="310">
        <f t="shared" si="943"/>
        <v>69.07137375</v>
      </c>
      <c r="CE249" s="310">
        <f t="shared" si="943"/>
        <v>59.64362931</v>
      </c>
      <c r="CF249" s="310">
        <f t="shared" si="943"/>
        <v>67.81934715</v>
      </c>
      <c r="CG249" s="310">
        <f t="shared" si="943"/>
        <v>48.6366986</v>
      </c>
      <c r="CH249" s="310">
        <f t="shared" si="943"/>
        <v>60.60606061</v>
      </c>
      <c r="CI249" s="310">
        <f t="shared" si="943"/>
        <v>53.69635092</v>
      </c>
      <c r="CJ249" s="310">
        <f t="shared" si="943"/>
        <v>39.22160205</v>
      </c>
      <c r="CK249" s="310">
        <f aca="true" t="shared" si="944" ref="CK249:CL249">SUM(AU249)/(AU$302/1000)</f>
        <v>31.87145181</v>
      </c>
      <c r="CL249" s="310">
        <f t="shared" si="944"/>
        <v>32.48425306</v>
      </c>
      <c r="CM249" s="311">
        <f aca="true" t="shared" si="945" ref="CM249:DG249">AVERAGE(BJ249:BL249)</f>
        <v>119.7204085</v>
      </c>
      <c r="CN249" s="311">
        <f t="shared" si="945"/>
        <v>127.8401921</v>
      </c>
      <c r="CO249" s="311">
        <f t="shared" si="945"/>
        <v>128.5296161</v>
      </c>
      <c r="CP249" s="311">
        <f t="shared" si="945"/>
        <v>107.5575415</v>
      </c>
      <c r="CQ249" s="311">
        <f t="shared" si="945"/>
        <v>115.0839829</v>
      </c>
      <c r="CR249" s="311">
        <f t="shared" si="945"/>
        <v>115.9760436</v>
      </c>
      <c r="CS249" s="311">
        <f t="shared" si="945"/>
        <v>131.1811023</v>
      </c>
      <c r="CT249" s="311">
        <f t="shared" si="945"/>
        <v>142.9769678</v>
      </c>
      <c r="CU249" s="311">
        <f t="shared" si="945"/>
        <v>145.6800274</v>
      </c>
      <c r="CV249" s="311">
        <f t="shared" si="945"/>
        <v>127.6400003</v>
      </c>
      <c r="CW249" s="311">
        <f t="shared" si="945"/>
        <v>101.218852</v>
      </c>
      <c r="CX249" s="311">
        <f t="shared" si="945"/>
        <v>88.46629482</v>
      </c>
      <c r="CY249" s="311">
        <f t="shared" si="945"/>
        <v>87.65188401</v>
      </c>
      <c r="CZ249" s="311">
        <f t="shared" si="945"/>
        <v>91.36521858</v>
      </c>
      <c r="DA249" s="311">
        <f t="shared" si="945"/>
        <v>95.92609945</v>
      </c>
      <c r="DB249" s="311">
        <f t="shared" si="945"/>
        <v>89.90921118</v>
      </c>
      <c r="DC249" s="311">
        <f t="shared" si="945"/>
        <v>86.42523116</v>
      </c>
      <c r="DD249" s="311">
        <f t="shared" si="945"/>
        <v>80.60400815</v>
      </c>
      <c r="DE249" s="311">
        <f t="shared" si="945"/>
        <v>76.84086487</v>
      </c>
      <c r="DF249" s="311">
        <f t="shared" si="945"/>
        <v>71.14318396</v>
      </c>
      <c r="DG249" s="311">
        <f t="shared" si="945"/>
        <v>65.51145007</v>
      </c>
      <c r="DH249" s="311">
        <f t="shared" si="941"/>
        <v>65.51145007</v>
      </c>
      <c r="DI249" s="311">
        <f aca="true" t="shared" si="946" ref="DI249:DM249">AVERAGE(CF249:CH249)</f>
        <v>59.02070212</v>
      </c>
      <c r="DJ249" s="311">
        <f t="shared" si="946"/>
        <v>54.31303671</v>
      </c>
      <c r="DK249" s="311">
        <f t="shared" si="946"/>
        <v>51.17467119</v>
      </c>
      <c r="DL249" s="311">
        <f t="shared" si="946"/>
        <v>41.59646826</v>
      </c>
      <c r="DM249" s="311">
        <f t="shared" si="946"/>
        <v>34.52576897</v>
      </c>
      <c r="DN249" s="308" t="s">
        <v>302</v>
      </c>
      <c r="DO249" s="312">
        <v>108.16666666666667</v>
      </c>
      <c r="DP249" s="312">
        <v>109.5</v>
      </c>
      <c r="DQ249" s="314">
        <v>0.9878234398782344</v>
      </c>
      <c r="DR249" s="247"/>
      <c r="DS249" s="247"/>
      <c r="DT249" s="247"/>
      <c r="DU249" s="247"/>
      <c r="DV249" s="247"/>
      <c r="DW249" s="247"/>
      <c r="DX249" s="247"/>
    </row>
    <row r="250" spans="1:121" ht="13.5" customHeight="1">
      <c r="A250" s="131">
        <v>1</v>
      </c>
      <c r="B250" s="190" t="s">
        <v>303</v>
      </c>
      <c r="C250" s="261"/>
      <c r="D250" s="261"/>
      <c r="E250" s="261"/>
      <c r="F250" s="261"/>
      <c r="G250" s="261"/>
      <c r="H250" s="261"/>
      <c r="I250" s="261"/>
      <c r="J250" s="261"/>
      <c r="K250" s="261"/>
      <c r="L250" s="261"/>
      <c r="M250" s="261"/>
      <c r="N250" s="261"/>
      <c r="O250" s="261"/>
      <c r="P250" s="261"/>
      <c r="Q250" s="261"/>
      <c r="R250" s="261"/>
      <c r="S250" s="217"/>
      <c r="T250" s="218"/>
      <c r="U250" s="218"/>
      <c r="V250" s="218"/>
      <c r="W250" s="218">
        <v>1</v>
      </c>
      <c r="X250" s="218"/>
      <c r="Y250" s="218">
        <v>1</v>
      </c>
      <c r="Z250" s="218"/>
      <c r="AA250" s="218"/>
      <c r="AB250" s="218"/>
      <c r="AC250" s="218"/>
      <c r="AD250" s="219"/>
      <c r="AE250" s="218"/>
      <c r="AF250" s="225">
        <v>0</v>
      </c>
      <c r="AG250" s="225">
        <v>0</v>
      </c>
      <c r="AH250" s="225">
        <v>0</v>
      </c>
      <c r="AI250" s="225">
        <v>0</v>
      </c>
      <c r="AJ250" s="225">
        <v>0</v>
      </c>
      <c r="AK250" s="225">
        <v>0</v>
      </c>
      <c r="AL250" s="225">
        <v>0</v>
      </c>
      <c r="AM250" s="225">
        <v>0</v>
      </c>
      <c r="AN250" s="225">
        <v>0</v>
      </c>
      <c r="AO250" s="225">
        <v>0</v>
      </c>
      <c r="AP250" s="225">
        <v>0</v>
      </c>
      <c r="AQ250" s="225">
        <v>0</v>
      </c>
      <c r="AR250" s="142"/>
      <c r="AS250" s="142"/>
      <c r="AT250" s="142"/>
      <c r="AU250" s="143">
        <v>0</v>
      </c>
      <c r="AV250" s="144">
        <v>0</v>
      </c>
      <c r="AW250" s="143"/>
      <c r="AX250" s="130">
        <f t="shared" si="0"/>
        <v>0</v>
      </c>
      <c r="AY250" s="145">
        <f t="shared" si="11"/>
        <v>0</v>
      </c>
      <c r="AZ250" s="146">
        <f t="shared" si="12"/>
        <v>0</v>
      </c>
      <c r="BA250" s="147">
        <f t="shared" si="13"/>
        <v>0</v>
      </c>
      <c r="BB250" s="148">
        <f t="shared" si="14"/>
        <v>2</v>
      </c>
      <c r="BC250" s="149">
        <f t="shared" si="15"/>
        <v>0.1333333333</v>
      </c>
      <c r="BD250" s="150">
        <f t="shared" si="16"/>
        <v>0</v>
      </c>
      <c r="BE250" s="151">
        <f t="shared" si="17"/>
        <v>1</v>
      </c>
      <c r="BF250" s="191" t="s">
        <v>303</v>
      </c>
      <c r="BG250" s="174">
        <v>235</v>
      </c>
      <c r="BH250" s="15">
        <v>237</v>
      </c>
      <c r="BI250" s="187">
        <f aca="true" t="shared" si="947" ref="BI250:CJ250">SUM(S250)/(S$303/1000)</f>
        <v>0</v>
      </c>
      <c r="BJ250" s="155">
        <f t="shared" si="947"/>
        <v>0</v>
      </c>
      <c r="BK250" s="155">
        <f t="shared" si="947"/>
        <v>0</v>
      </c>
      <c r="BL250" s="155">
        <f t="shared" si="947"/>
        <v>0</v>
      </c>
      <c r="BM250" s="155">
        <f t="shared" si="947"/>
        <v>0.8849557522</v>
      </c>
      <c r="BN250" s="155">
        <f t="shared" si="947"/>
        <v>0</v>
      </c>
      <c r="BO250" s="155">
        <f t="shared" si="947"/>
        <v>0.9852216749</v>
      </c>
      <c r="BP250" s="155">
        <f t="shared" si="947"/>
        <v>0</v>
      </c>
      <c r="BQ250" s="155">
        <f t="shared" si="947"/>
        <v>0</v>
      </c>
      <c r="BR250" s="155">
        <f t="shared" si="947"/>
        <v>0</v>
      </c>
      <c r="BS250" s="155">
        <f t="shared" si="947"/>
        <v>0</v>
      </c>
      <c r="BT250" s="155">
        <f t="shared" si="947"/>
        <v>0</v>
      </c>
      <c r="BU250" s="155">
        <f t="shared" si="947"/>
        <v>0</v>
      </c>
      <c r="BV250" s="155">
        <f t="shared" si="947"/>
        <v>0</v>
      </c>
      <c r="BW250" s="155">
        <f t="shared" si="947"/>
        <v>0</v>
      </c>
      <c r="BX250" s="155">
        <f t="shared" si="947"/>
        <v>0</v>
      </c>
      <c r="BY250" s="155">
        <f t="shared" si="947"/>
        <v>0</v>
      </c>
      <c r="BZ250" s="155">
        <f t="shared" si="947"/>
        <v>0</v>
      </c>
      <c r="CA250" s="155">
        <f t="shared" si="947"/>
        <v>0</v>
      </c>
      <c r="CB250" s="155">
        <f t="shared" si="947"/>
        <v>0</v>
      </c>
      <c r="CC250" s="155">
        <f t="shared" si="947"/>
        <v>0</v>
      </c>
      <c r="CD250" s="155">
        <f t="shared" si="947"/>
        <v>0</v>
      </c>
      <c r="CE250" s="155">
        <f t="shared" si="947"/>
        <v>0</v>
      </c>
      <c r="CF250" s="155">
        <f t="shared" si="947"/>
        <v>0</v>
      </c>
      <c r="CG250" s="155">
        <f t="shared" si="947"/>
        <v>0</v>
      </c>
      <c r="CH250" s="155">
        <f t="shared" si="947"/>
        <v>0</v>
      </c>
      <c r="CI250" s="155">
        <f t="shared" si="947"/>
        <v>0</v>
      </c>
      <c r="CJ250" s="155">
        <f t="shared" si="947"/>
        <v>0</v>
      </c>
      <c r="CK250" s="155">
        <f aca="true" t="shared" si="948" ref="CK250:CL250">SUM(AU250)/(AU$302/1000)</f>
        <v>0</v>
      </c>
      <c r="CL250" s="155">
        <f t="shared" si="948"/>
        <v>0</v>
      </c>
      <c r="CM250" s="158">
        <f aca="true" t="shared" si="949" ref="CM250:DG250">AVERAGE(BJ250:BL250)</f>
        <v>0</v>
      </c>
      <c r="CN250" s="158">
        <f t="shared" si="949"/>
        <v>0.2949852507</v>
      </c>
      <c r="CO250" s="158">
        <f t="shared" si="949"/>
        <v>0.2949852507</v>
      </c>
      <c r="CP250" s="158">
        <f t="shared" si="949"/>
        <v>0.6233924757</v>
      </c>
      <c r="CQ250" s="158">
        <f t="shared" si="949"/>
        <v>0.328407225</v>
      </c>
      <c r="CR250" s="158">
        <f t="shared" si="949"/>
        <v>0.328407225</v>
      </c>
      <c r="CS250" s="158">
        <f t="shared" si="949"/>
        <v>0</v>
      </c>
      <c r="CT250" s="157">
        <f t="shared" si="949"/>
        <v>0</v>
      </c>
      <c r="CU250" s="157">
        <f t="shared" si="949"/>
        <v>0</v>
      </c>
      <c r="CV250" s="157">
        <f t="shared" si="949"/>
        <v>0</v>
      </c>
      <c r="CW250" s="157">
        <f t="shared" si="949"/>
        <v>0</v>
      </c>
      <c r="CX250" s="157">
        <f t="shared" si="949"/>
        <v>0</v>
      </c>
      <c r="CY250" s="157">
        <f t="shared" si="949"/>
        <v>0</v>
      </c>
      <c r="CZ250" s="157">
        <f t="shared" si="949"/>
        <v>0</v>
      </c>
      <c r="DA250" s="157">
        <f t="shared" si="949"/>
        <v>0</v>
      </c>
      <c r="DB250" s="157">
        <f t="shared" si="949"/>
        <v>0</v>
      </c>
      <c r="DC250" s="157">
        <f t="shared" si="949"/>
        <v>0</v>
      </c>
      <c r="DD250" s="157">
        <f t="shared" si="949"/>
        <v>0</v>
      </c>
      <c r="DE250" s="157">
        <f t="shared" si="949"/>
        <v>0</v>
      </c>
      <c r="DF250" s="157">
        <f t="shared" si="949"/>
        <v>0</v>
      </c>
      <c r="DG250" s="157">
        <f t="shared" si="949"/>
        <v>0</v>
      </c>
      <c r="DH250" s="157">
        <f t="shared" si="941"/>
        <v>0</v>
      </c>
      <c r="DI250" s="157">
        <f aca="true" t="shared" si="950" ref="DI250:DM250">AVERAGE(CF250:CH250)</f>
        <v>0</v>
      </c>
      <c r="DJ250" s="157">
        <f t="shared" si="950"/>
        <v>0</v>
      </c>
      <c r="DK250" s="157">
        <f t="shared" si="950"/>
        <v>0</v>
      </c>
      <c r="DL250" s="157">
        <f t="shared" si="950"/>
        <v>0</v>
      </c>
      <c r="DM250" s="157">
        <f t="shared" si="950"/>
        <v>0</v>
      </c>
      <c r="DN250" s="192" t="s">
        <v>303</v>
      </c>
      <c r="DO250" s="23"/>
      <c r="DP250" s="23"/>
      <c r="DQ250" s="24"/>
    </row>
    <row r="251" spans="1:121" ht="13.5" customHeight="1">
      <c r="A251" s="131">
        <v>1</v>
      </c>
      <c r="B251" s="193" t="s">
        <v>304</v>
      </c>
      <c r="C251" s="216">
        <v>1</v>
      </c>
      <c r="D251" s="216">
        <v>7</v>
      </c>
      <c r="E251" s="216">
        <v>18</v>
      </c>
      <c r="F251" s="216">
        <v>22</v>
      </c>
      <c r="G251" s="216">
        <v>13</v>
      </c>
      <c r="H251" s="216">
        <v>36</v>
      </c>
      <c r="I251" s="216">
        <v>22</v>
      </c>
      <c r="J251" s="216">
        <v>26</v>
      </c>
      <c r="K251" s="216">
        <v>24</v>
      </c>
      <c r="L251" s="216">
        <v>36</v>
      </c>
      <c r="M251" s="216">
        <v>35</v>
      </c>
      <c r="N251" s="216">
        <v>42</v>
      </c>
      <c r="O251" s="216">
        <v>35</v>
      </c>
      <c r="P251" s="216">
        <v>27</v>
      </c>
      <c r="Q251" s="216">
        <v>29</v>
      </c>
      <c r="R251" s="216">
        <v>24</v>
      </c>
      <c r="S251" s="217">
        <v>222</v>
      </c>
      <c r="T251" s="218">
        <v>259</v>
      </c>
      <c r="U251" s="218">
        <v>243</v>
      </c>
      <c r="V251" s="218">
        <v>226</v>
      </c>
      <c r="W251" s="218">
        <v>249</v>
      </c>
      <c r="X251" s="218">
        <v>243</v>
      </c>
      <c r="Y251" s="218">
        <v>176</v>
      </c>
      <c r="Z251" s="220">
        <v>171</v>
      </c>
      <c r="AA251" s="220">
        <v>145</v>
      </c>
      <c r="AB251" s="218">
        <v>234</v>
      </c>
      <c r="AC251" s="218">
        <v>178</v>
      </c>
      <c r="AD251" s="219">
        <v>101</v>
      </c>
      <c r="AE251" s="218">
        <v>111</v>
      </c>
      <c r="AF251" s="219">
        <v>146</v>
      </c>
      <c r="AG251" s="222">
        <v>92</v>
      </c>
      <c r="AH251" s="223">
        <v>95</v>
      </c>
      <c r="AI251" s="185">
        <v>80</v>
      </c>
      <c r="AJ251" s="185">
        <v>111</v>
      </c>
      <c r="AK251" s="185">
        <v>101</v>
      </c>
      <c r="AL251" s="185">
        <v>89</v>
      </c>
      <c r="AM251" s="185">
        <v>119</v>
      </c>
      <c r="AN251" s="185">
        <v>98</v>
      </c>
      <c r="AO251" s="228">
        <v>123</v>
      </c>
      <c r="AP251" s="230">
        <v>167</v>
      </c>
      <c r="AQ251" s="230">
        <v>139</v>
      </c>
      <c r="AR251" s="142">
        <v>173</v>
      </c>
      <c r="AS251" s="142">
        <v>113</v>
      </c>
      <c r="AT251" s="142">
        <v>109</v>
      </c>
      <c r="AU251" s="143">
        <v>154</v>
      </c>
      <c r="AV251" s="144">
        <v>128</v>
      </c>
      <c r="AW251" s="143"/>
      <c r="AX251" s="130">
        <f t="shared" si="0"/>
        <v>10</v>
      </c>
      <c r="AY251" s="145">
        <f t="shared" si="11"/>
        <v>128.4</v>
      </c>
      <c r="AZ251" s="146">
        <f t="shared" si="12"/>
        <v>89</v>
      </c>
      <c r="BA251" s="147">
        <f t="shared" si="13"/>
        <v>173</v>
      </c>
      <c r="BB251" s="148">
        <f t="shared" si="14"/>
        <v>45</v>
      </c>
      <c r="BC251" s="149">
        <f t="shared" si="15"/>
        <v>108.0888889</v>
      </c>
      <c r="BD251" s="150">
        <f t="shared" si="16"/>
        <v>1</v>
      </c>
      <c r="BE251" s="151">
        <f t="shared" si="17"/>
        <v>259</v>
      </c>
      <c r="BF251" s="194" t="s">
        <v>304</v>
      </c>
      <c r="BG251" s="174">
        <v>80</v>
      </c>
      <c r="BH251" s="15">
        <v>105</v>
      </c>
      <c r="BI251" s="187">
        <f aca="true" t="shared" si="951" ref="BI251:CJ251">SUM(S251)/(S$303/1000)</f>
        <v>245.4259024</v>
      </c>
      <c r="BJ251" s="155">
        <f t="shared" si="951"/>
        <v>245.4976303</v>
      </c>
      <c r="BK251" s="155">
        <f t="shared" si="951"/>
        <v>234.5559846</v>
      </c>
      <c r="BL251" s="155">
        <f t="shared" si="951"/>
        <v>212.7559426</v>
      </c>
      <c r="BM251" s="155">
        <f t="shared" si="951"/>
        <v>220.3539823</v>
      </c>
      <c r="BN251" s="155">
        <f t="shared" si="951"/>
        <v>216.7707404</v>
      </c>
      <c r="BO251" s="155">
        <f t="shared" si="951"/>
        <v>173.3990148</v>
      </c>
      <c r="BP251" s="155">
        <f t="shared" si="951"/>
        <v>161.4730878</v>
      </c>
      <c r="BQ251" s="155">
        <f t="shared" si="951"/>
        <v>136.5348399</v>
      </c>
      <c r="BR251" s="155">
        <f t="shared" si="951"/>
        <v>214.5804677</v>
      </c>
      <c r="BS251" s="155">
        <f t="shared" si="951"/>
        <v>169.6045736</v>
      </c>
      <c r="BT251" s="155">
        <f t="shared" si="951"/>
        <v>104.9350649</v>
      </c>
      <c r="BU251" s="155">
        <f t="shared" si="951"/>
        <v>94.87179487</v>
      </c>
      <c r="BV251" s="155">
        <f t="shared" si="951"/>
        <v>114.4649157</v>
      </c>
      <c r="BW251" s="155">
        <f t="shared" si="951"/>
        <v>74.01448109</v>
      </c>
      <c r="BX251" s="155">
        <f t="shared" si="951"/>
        <v>73.61487795</v>
      </c>
      <c r="BY251" s="155">
        <f t="shared" si="951"/>
        <v>71.17437722</v>
      </c>
      <c r="BZ251" s="155">
        <f t="shared" si="951"/>
        <v>87.92079208</v>
      </c>
      <c r="CA251" s="155">
        <f t="shared" si="951"/>
        <v>82.82082821</v>
      </c>
      <c r="CB251" s="155">
        <f t="shared" si="951"/>
        <v>71.8901454</v>
      </c>
      <c r="CC251" s="155">
        <f t="shared" si="951"/>
        <v>87.6611418</v>
      </c>
      <c r="CD251" s="155">
        <f t="shared" si="951"/>
        <v>75.21105142</v>
      </c>
      <c r="CE251" s="155">
        <f t="shared" si="951"/>
        <v>91.70208007</v>
      </c>
      <c r="CF251" s="155">
        <f t="shared" si="951"/>
        <v>124.459681</v>
      </c>
      <c r="CG251" s="155">
        <f t="shared" si="951"/>
        <v>102.4318349</v>
      </c>
      <c r="CH251" s="155">
        <f t="shared" si="951"/>
        <v>129.4425739</v>
      </c>
      <c r="CI251" s="155">
        <f t="shared" si="951"/>
        <v>85.46038949</v>
      </c>
      <c r="CJ251" s="155">
        <f t="shared" si="951"/>
        <v>82.21451199</v>
      </c>
      <c r="CK251" s="155">
        <f aca="true" t="shared" si="952" ref="CK251:CL251">SUM(AU251)/(AU$302/1000)</f>
        <v>102.2542412</v>
      </c>
      <c r="CL251" s="155">
        <f t="shared" si="952"/>
        <v>101.4142535</v>
      </c>
      <c r="CM251" s="157">
        <f aca="true" t="shared" si="953" ref="CM251:DG251">AVERAGE(BJ251:BL251)</f>
        <v>230.9365192</v>
      </c>
      <c r="CN251" s="157">
        <f t="shared" si="953"/>
        <v>222.5553031</v>
      </c>
      <c r="CO251" s="157">
        <f t="shared" si="953"/>
        <v>216.6268884</v>
      </c>
      <c r="CP251" s="157">
        <f t="shared" si="953"/>
        <v>203.5079125</v>
      </c>
      <c r="CQ251" s="157">
        <f t="shared" si="953"/>
        <v>183.8809477</v>
      </c>
      <c r="CR251" s="157">
        <f t="shared" si="953"/>
        <v>157.1356475</v>
      </c>
      <c r="CS251" s="157">
        <f t="shared" si="953"/>
        <v>170.8627985</v>
      </c>
      <c r="CT251" s="157">
        <f t="shared" si="953"/>
        <v>173.5732937</v>
      </c>
      <c r="CU251" s="157">
        <f t="shared" si="953"/>
        <v>163.0400354</v>
      </c>
      <c r="CV251" s="157">
        <f t="shared" si="953"/>
        <v>123.1371445</v>
      </c>
      <c r="CW251" s="157">
        <f t="shared" si="953"/>
        <v>104.7572585</v>
      </c>
      <c r="CX251" s="157">
        <f t="shared" si="953"/>
        <v>94.45039723</v>
      </c>
      <c r="CY251" s="157">
        <f t="shared" si="953"/>
        <v>87.36475826</v>
      </c>
      <c r="CZ251" s="157">
        <f t="shared" si="953"/>
        <v>72.93457876</v>
      </c>
      <c r="DA251" s="157">
        <f t="shared" si="953"/>
        <v>77.57001575</v>
      </c>
      <c r="DB251" s="157">
        <f t="shared" si="953"/>
        <v>80.63866584</v>
      </c>
      <c r="DC251" s="157">
        <f t="shared" si="953"/>
        <v>80.87725523</v>
      </c>
      <c r="DD251" s="157">
        <f t="shared" si="953"/>
        <v>80.79070514</v>
      </c>
      <c r="DE251" s="157">
        <f t="shared" si="953"/>
        <v>78.25411287</v>
      </c>
      <c r="DF251" s="157">
        <f t="shared" si="953"/>
        <v>84.8580911</v>
      </c>
      <c r="DG251" s="157">
        <f t="shared" si="953"/>
        <v>97.12427084</v>
      </c>
      <c r="DH251" s="157">
        <f t="shared" si="941"/>
        <v>97.12427084</v>
      </c>
      <c r="DI251" s="157">
        <f aca="true" t="shared" si="954" ref="DI251:DM251">AVERAGE(CF251:CH251)</f>
        <v>118.7780299</v>
      </c>
      <c r="DJ251" s="157">
        <f t="shared" si="954"/>
        <v>105.7782661</v>
      </c>
      <c r="DK251" s="157">
        <f t="shared" si="954"/>
        <v>99.03915846</v>
      </c>
      <c r="DL251" s="157">
        <f t="shared" si="954"/>
        <v>89.9763809</v>
      </c>
      <c r="DM251" s="157">
        <f t="shared" si="954"/>
        <v>95.29433556</v>
      </c>
      <c r="DN251" s="195" t="s">
        <v>304</v>
      </c>
      <c r="DO251" s="160">
        <v>240.33333333333334</v>
      </c>
      <c r="DP251" s="160">
        <v>94.66666666666667</v>
      </c>
      <c r="DQ251" s="189">
        <v>2.538732394366197</v>
      </c>
    </row>
    <row r="252" spans="1:128" ht="13.5" customHeight="1">
      <c r="A252" s="287">
        <v>1</v>
      </c>
      <c r="B252" s="288" t="s">
        <v>305</v>
      </c>
      <c r="C252" s="289">
        <v>5</v>
      </c>
      <c r="D252" s="289">
        <v>5</v>
      </c>
      <c r="E252" s="289">
        <v>2</v>
      </c>
      <c r="F252" s="289">
        <v>1</v>
      </c>
      <c r="G252" s="289"/>
      <c r="H252" s="289">
        <v>2</v>
      </c>
      <c r="I252" s="289">
        <v>2</v>
      </c>
      <c r="J252" s="289"/>
      <c r="K252" s="289">
        <v>1</v>
      </c>
      <c r="L252" s="289">
        <v>3</v>
      </c>
      <c r="M252" s="289">
        <v>7</v>
      </c>
      <c r="N252" s="289">
        <v>8</v>
      </c>
      <c r="O252" s="289">
        <v>14</v>
      </c>
      <c r="P252" s="289">
        <v>15</v>
      </c>
      <c r="Q252" s="289">
        <v>19</v>
      </c>
      <c r="R252" s="289">
        <v>15</v>
      </c>
      <c r="S252" s="290">
        <v>100</v>
      </c>
      <c r="T252" s="291">
        <v>103</v>
      </c>
      <c r="U252" s="291">
        <v>261</v>
      </c>
      <c r="V252" s="291">
        <v>242</v>
      </c>
      <c r="W252" s="291">
        <v>212</v>
      </c>
      <c r="X252" s="291">
        <v>204</v>
      </c>
      <c r="Y252" s="291">
        <v>239</v>
      </c>
      <c r="Z252" s="292">
        <v>317</v>
      </c>
      <c r="AA252" s="292">
        <v>300</v>
      </c>
      <c r="AB252" s="291">
        <v>376</v>
      </c>
      <c r="AC252" s="291">
        <v>436</v>
      </c>
      <c r="AD252" s="291">
        <v>311</v>
      </c>
      <c r="AE252" s="291">
        <v>424</v>
      </c>
      <c r="AF252" s="291">
        <v>292</v>
      </c>
      <c r="AG252" s="293">
        <v>272</v>
      </c>
      <c r="AH252" s="294">
        <v>320</v>
      </c>
      <c r="AI252" s="295">
        <v>365</v>
      </c>
      <c r="AJ252" s="295">
        <v>355</v>
      </c>
      <c r="AK252" s="295">
        <v>416</v>
      </c>
      <c r="AL252" s="295">
        <v>326</v>
      </c>
      <c r="AM252" s="295">
        <v>345</v>
      </c>
      <c r="AN252" s="295">
        <v>338</v>
      </c>
      <c r="AO252" s="295">
        <v>293</v>
      </c>
      <c r="AP252" s="296">
        <v>273</v>
      </c>
      <c r="AQ252" s="296">
        <v>298</v>
      </c>
      <c r="AR252" s="297">
        <v>268</v>
      </c>
      <c r="AS252" s="297">
        <v>206</v>
      </c>
      <c r="AT252" s="297">
        <v>206</v>
      </c>
      <c r="AU252" s="298">
        <v>185</v>
      </c>
      <c r="AV252" s="299">
        <v>176</v>
      </c>
      <c r="AW252" s="298"/>
      <c r="AX252" s="300">
        <f t="shared" si="0"/>
        <v>10</v>
      </c>
      <c r="AY252" s="301">
        <f t="shared" si="11"/>
        <v>273.8</v>
      </c>
      <c r="AZ252" s="302">
        <f t="shared" si="12"/>
        <v>185</v>
      </c>
      <c r="BA252" s="303">
        <f t="shared" si="13"/>
        <v>345</v>
      </c>
      <c r="BB252" s="304">
        <f t="shared" si="14"/>
        <v>43</v>
      </c>
      <c r="BC252" s="305">
        <f t="shared" si="15"/>
        <v>194.9302326</v>
      </c>
      <c r="BD252" s="306">
        <f t="shared" si="16"/>
        <v>1</v>
      </c>
      <c r="BE252" s="307">
        <f t="shared" si="17"/>
        <v>436</v>
      </c>
      <c r="BF252" s="308" t="s">
        <v>305</v>
      </c>
      <c r="BG252" s="241">
        <v>67</v>
      </c>
      <c r="BH252" s="242">
        <v>64</v>
      </c>
      <c r="BI252" s="309">
        <f aca="true" t="shared" si="955" ref="BI252:CJ252">SUM(S252)/(S$303/1000)</f>
        <v>110.5522083</v>
      </c>
      <c r="BJ252" s="310">
        <f t="shared" si="955"/>
        <v>97.63033175</v>
      </c>
      <c r="BK252" s="310">
        <f t="shared" si="955"/>
        <v>251.9305019</v>
      </c>
      <c r="BL252" s="310">
        <f t="shared" si="955"/>
        <v>227.8183102</v>
      </c>
      <c r="BM252" s="310">
        <f t="shared" si="955"/>
        <v>187.6106195</v>
      </c>
      <c r="BN252" s="310">
        <f t="shared" si="955"/>
        <v>181.9803747</v>
      </c>
      <c r="BO252" s="310">
        <f t="shared" si="955"/>
        <v>235.4679803</v>
      </c>
      <c r="BP252" s="310">
        <f t="shared" si="955"/>
        <v>299.3389991</v>
      </c>
      <c r="BQ252" s="310">
        <f t="shared" si="955"/>
        <v>282.4858757</v>
      </c>
      <c r="BR252" s="310">
        <f t="shared" si="955"/>
        <v>344.7959652</v>
      </c>
      <c r="BS252" s="310">
        <f t="shared" si="955"/>
        <v>415.4359219</v>
      </c>
      <c r="BT252" s="310">
        <f t="shared" si="955"/>
        <v>323.1168831</v>
      </c>
      <c r="BU252" s="310">
        <f t="shared" si="955"/>
        <v>362.3931624</v>
      </c>
      <c r="BV252" s="310">
        <f t="shared" si="955"/>
        <v>228.9298314</v>
      </c>
      <c r="BW252" s="310">
        <f t="shared" si="955"/>
        <v>218.8254224</v>
      </c>
      <c r="BX252" s="310">
        <f t="shared" si="955"/>
        <v>247.9659047</v>
      </c>
      <c r="BY252" s="310">
        <f t="shared" si="955"/>
        <v>324.7330961</v>
      </c>
      <c r="BZ252" s="310">
        <f t="shared" si="955"/>
        <v>281.1881188</v>
      </c>
      <c r="CA252" s="310">
        <f t="shared" si="955"/>
        <v>341.1234112</v>
      </c>
      <c r="CB252" s="310">
        <f t="shared" si="955"/>
        <v>263.3279483</v>
      </c>
      <c r="CC252" s="310">
        <f t="shared" si="955"/>
        <v>254.1436464</v>
      </c>
      <c r="CD252" s="310">
        <f t="shared" si="955"/>
        <v>259.4013814</v>
      </c>
      <c r="CE252" s="310">
        <f t="shared" si="955"/>
        <v>218.4447924</v>
      </c>
      <c r="CF252" s="310">
        <f t="shared" si="955"/>
        <v>203.4580414</v>
      </c>
      <c r="CG252" s="310">
        <f t="shared" si="955"/>
        <v>219.6020634</v>
      </c>
      <c r="CH252" s="310">
        <f t="shared" si="955"/>
        <v>200.5237561</v>
      </c>
      <c r="CI252" s="310">
        <f t="shared" si="955"/>
        <v>155.7950463</v>
      </c>
      <c r="CJ252" s="310">
        <f t="shared" si="955"/>
        <v>155.3778851</v>
      </c>
      <c r="CK252" s="310">
        <f aca="true" t="shared" si="956" ref="CK252:CL252">SUM(AU252)/(AU$302/1000)</f>
        <v>122.8378872</v>
      </c>
      <c r="CL252" s="310">
        <f t="shared" si="956"/>
        <v>139.4445985</v>
      </c>
      <c r="CM252" s="311">
        <f aca="true" t="shared" si="957" ref="CM252:DG252">AVERAGE(BJ252:BL252)</f>
        <v>192.4597146</v>
      </c>
      <c r="CN252" s="311">
        <f t="shared" si="957"/>
        <v>222.4531439</v>
      </c>
      <c r="CO252" s="311">
        <f t="shared" si="957"/>
        <v>199.1364348</v>
      </c>
      <c r="CP252" s="311">
        <f t="shared" si="957"/>
        <v>201.6863248</v>
      </c>
      <c r="CQ252" s="311">
        <f t="shared" si="957"/>
        <v>238.929118</v>
      </c>
      <c r="CR252" s="311">
        <f t="shared" si="957"/>
        <v>272.4309517</v>
      </c>
      <c r="CS252" s="311">
        <f t="shared" si="957"/>
        <v>308.8736133</v>
      </c>
      <c r="CT252" s="311">
        <f t="shared" si="957"/>
        <v>347.5725876</v>
      </c>
      <c r="CU252" s="311">
        <f t="shared" si="957"/>
        <v>361.1162567</v>
      </c>
      <c r="CV252" s="311">
        <f t="shared" si="957"/>
        <v>366.9819891</v>
      </c>
      <c r="CW252" s="311">
        <f t="shared" si="957"/>
        <v>304.8132923</v>
      </c>
      <c r="CX252" s="311">
        <f t="shared" si="957"/>
        <v>270.0494721</v>
      </c>
      <c r="CY252" s="311">
        <f t="shared" si="957"/>
        <v>231.9070528</v>
      </c>
      <c r="CZ252" s="311">
        <f t="shared" si="957"/>
        <v>263.8414744</v>
      </c>
      <c r="DA252" s="311">
        <f t="shared" si="957"/>
        <v>284.6290399</v>
      </c>
      <c r="DB252" s="311">
        <f t="shared" si="957"/>
        <v>315.681542</v>
      </c>
      <c r="DC252" s="311">
        <f t="shared" si="957"/>
        <v>295.2131594</v>
      </c>
      <c r="DD252" s="311">
        <f t="shared" si="957"/>
        <v>286.1983353</v>
      </c>
      <c r="DE252" s="311">
        <f t="shared" si="957"/>
        <v>258.9576587</v>
      </c>
      <c r="DF252" s="311">
        <f t="shared" si="957"/>
        <v>243.9966067</v>
      </c>
      <c r="DG252" s="311">
        <f t="shared" si="957"/>
        <v>227.1014051</v>
      </c>
      <c r="DH252" s="311">
        <f t="shared" si="941"/>
        <v>227.1014051</v>
      </c>
      <c r="DI252" s="311">
        <f aca="true" t="shared" si="958" ref="DI252:DM252">AVERAGE(CF252:CH252)</f>
        <v>207.861287</v>
      </c>
      <c r="DJ252" s="311">
        <f t="shared" si="958"/>
        <v>191.9736219</v>
      </c>
      <c r="DK252" s="311">
        <f t="shared" si="958"/>
        <v>170.5655625</v>
      </c>
      <c r="DL252" s="311">
        <f t="shared" si="958"/>
        <v>144.6702729</v>
      </c>
      <c r="DM252" s="311">
        <f t="shared" si="958"/>
        <v>139.2201236</v>
      </c>
      <c r="DN252" s="308" t="s">
        <v>305</v>
      </c>
      <c r="DO252" s="312">
        <v>187</v>
      </c>
      <c r="DP252" s="312">
        <v>342.3333333333333</v>
      </c>
      <c r="DQ252" s="314">
        <v>0.5462512171372931</v>
      </c>
      <c r="DR252" s="247"/>
      <c r="DS252" s="247"/>
      <c r="DT252" s="247"/>
      <c r="DU252" s="247"/>
      <c r="DV252" s="247"/>
      <c r="DW252" s="247"/>
      <c r="DX252" s="247"/>
    </row>
    <row r="253" spans="1:121" ht="13.5" customHeight="1">
      <c r="A253" s="131">
        <v>1</v>
      </c>
      <c r="B253" s="193" t="s">
        <v>306</v>
      </c>
      <c r="C253" s="216">
        <v>5</v>
      </c>
      <c r="D253" s="216">
        <v>8</v>
      </c>
      <c r="E253" s="216">
        <v>4</v>
      </c>
      <c r="F253" s="216">
        <v>11</v>
      </c>
      <c r="G253" s="216">
        <v>3</v>
      </c>
      <c r="H253" s="216">
        <v>6</v>
      </c>
      <c r="I253" s="216">
        <v>1</v>
      </c>
      <c r="J253" s="216">
        <v>3</v>
      </c>
      <c r="K253" s="216">
        <v>6</v>
      </c>
      <c r="L253" s="216">
        <v>5</v>
      </c>
      <c r="M253" s="216">
        <v>4</v>
      </c>
      <c r="N253" s="216">
        <v>2</v>
      </c>
      <c r="O253" s="216">
        <v>1</v>
      </c>
      <c r="P253" s="216">
        <v>1</v>
      </c>
      <c r="Q253" s="216">
        <v>1</v>
      </c>
      <c r="R253" s="216">
        <v>5</v>
      </c>
      <c r="S253" s="217">
        <v>30</v>
      </c>
      <c r="T253" s="218">
        <v>21</v>
      </c>
      <c r="U253" s="218">
        <v>46</v>
      </c>
      <c r="V253" s="218">
        <v>65</v>
      </c>
      <c r="W253" s="218">
        <v>65</v>
      </c>
      <c r="X253" s="218">
        <v>83</v>
      </c>
      <c r="Y253" s="218">
        <v>70</v>
      </c>
      <c r="Z253" s="220">
        <v>63</v>
      </c>
      <c r="AA253" s="220">
        <v>62</v>
      </c>
      <c r="AB253" s="218">
        <v>54</v>
      </c>
      <c r="AC253" s="218">
        <v>50</v>
      </c>
      <c r="AD253" s="219">
        <v>42</v>
      </c>
      <c r="AE253" s="218">
        <v>41</v>
      </c>
      <c r="AF253" s="219">
        <v>52</v>
      </c>
      <c r="AG253" s="222">
        <v>39</v>
      </c>
      <c r="AH253" s="223">
        <v>75</v>
      </c>
      <c r="AI253" s="185">
        <v>57</v>
      </c>
      <c r="AJ253" s="185">
        <v>67</v>
      </c>
      <c r="AK253" s="185">
        <v>44</v>
      </c>
      <c r="AL253" s="185">
        <v>44</v>
      </c>
      <c r="AM253" s="185">
        <v>60</v>
      </c>
      <c r="AN253" s="185">
        <v>43</v>
      </c>
      <c r="AO253" s="228">
        <v>40</v>
      </c>
      <c r="AP253" s="230">
        <v>45</v>
      </c>
      <c r="AQ253" s="230">
        <v>39</v>
      </c>
      <c r="AR253" s="142">
        <v>26</v>
      </c>
      <c r="AS253" s="142">
        <v>19</v>
      </c>
      <c r="AT253" s="142">
        <v>28</v>
      </c>
      <c r="AU253" s="143">
        <v>17</v>
      </c>
      <c r="AV253" s="144">
        <v>26</v>
      </c>
      <c r="AW253" s="143"/>
      <c r="AX253" s="130">
        <f t="shared" si="0"/>
        <v>10</v>
      </c>
      <c r="AY253" s="145">
        <f t="shared" si="11"/>
        <v>36.1</v>
      </c>
      <c r="AZ253" s="146">
        <f t="shared" si="12"/>
        <v>17</v>
      </c>
      <c r="BA253" s="147">
        <f t="shared" si="13"/>
        <v>60</v>
      </c>
      <c r="BB253" s="148">
        <f t="shared" si="14"/>
        <v>45</v>
      </c>
      <c r="BC253" s="149">
        <f t="shared" si="15"/>
        <v>32.28888889</v>
      </c>
      <c r="BD253" s="150">
        <f t="shared" si="16"/>
        <v>1</v>
      </c>
      <c r="BE253" s="151">
        <f t="shared" si="17"/>
        <v>83</v>
      </c>
      <c r="BF253" s="194" t="s">
        <v>306</v>
      </c>
      <c r="BG253" s="174">
        <v>109</v>
      </c>
      <c r="BH253" s="15">
        <v>109</v>
      </c>
      <c r="BI253" s="187">
        <f aca="true" t="shared" si="959" ref="BI253:CJ253">SUM(S253)/(S$303/1000)</f>
        <v>33.16566248</v>
      </c>
      <c r="BJ253" s="155">
        <f t="shared" si="959"/>
        <v>19.90521327</v>
      </c>
      <c r="BK253" s="155">
        <f t="shared" si="959"/>
        <v>44.4015444</v>
      </c>
      <c r="BL253" s="155">
        <f t="shared" si="959"/>
        <v>61.19086844</v>
      </c>
      <c r="BM253" s="155">
        <f t="shared" si="959"/>
        <v>57.52212389</v>
      </c>
      <c r="BN253" s="155">
        <f t="shared" si="959"/>
        <v>74.04103479</v>
      </c>
      <c r="BO253" s="155">
        <f t="shared" si="959"/>
        <v>68.96551724</v>
      </c>
      <c r="BP253" s="155">
        <f t="shared" si="959"/>
        <v>59.49008499</v>
      </c>
      <c r="BQ253" s="155">
        <f t="shared" si="959"/>
        <v>58.38041431</v>
      </c>
      <c r="BR253" s="155">
        <f t="shared" si="959"/>
        <v>49.51856946</v>
      </c>
      <c r="BS253" s="155">
        <f t="shared" si="959"/>
        <v>47.64173416</v>
      </c>
      <c r="BT253" s="155">
        <f t="shared" si="959"/>
        <v>43.63636364</v>
      </c>
      <c r="BU253" s="155">
        <f t="shared" si="959"/>
        <v>35.04273504</v>
      </c>
      <c r="BV253" s="155">
        <f t="shared" si="959"/>
        <v>40.76832615</v>
      </c>
      <c r="BW253" s="155">
        <f t="shared" si="959"/>
        <v>31.37570394</v>
      </c>
      <c r="BX253" s="155">
        <f t="shared" si="959"/>
        <v>58.11700891</v>
      </c>
      <c r="BY253" s="155">
        <f t="shared" si="959"/>
        <v>50.71174377</v>
      </c>
      <c r="BZ253" s="155">
        <f t="shared" si="959"/>
        <v>53.06930693</v>
      </c>
      <c r="CA253" s="155">
        <f t="shared" si="959"/>
        <v>36.0803608</v>
      </c>
      <c r="CB253" s="155">
        <f t="shared" si="959"/>
        <v>35.54119548</v>
      </c>
      <c r="CC253" s="155">
        <f t="shared" si="959"/>
        <v>44.19889503</v>
      </c>
      <c r="CD253" s="155">
        <f t="shared" si="959"/>
        <v>33.00076746</v>
      </c>
      <c r="CE253" s="155">
        <f t="shared" si="959"/>
        <v>29.82181466</v>
      </c>
      <c r="CF253" s="155">
        <f t="shared" si="959"/>
        <v>33.5370398</v>
      </c>
      <c r="CG253" s="155">
        <f t="shared" si="959"/>
        <v>28.73986735</v>
      </c>
      <c r="CH253" s="155">
        <f t="shared" si="959"/>
        <v>19.45379723</v>
      </c>
      <c r="CI253" s="155">
        <f t="shared" si="959"/>
        <v>14.36944602</v>
      </c>
      <c r="CJ253" s="155">
        <f t="shared" si="959"/>
        <v>21.11932418</v>
      </c>
      <c r="CK253" s="155">
        <f aca="true" t="shared" si="960" ref="CK253:CL253">SUM(AU253)/(AU$302/1000)</f>
        <v>11.28780585</v>
      </c>
      <c r="CL253" s="155">
        <f t="shared" si="960"/>
        <v>20.59977023</v>
      </c>
      <c r="CM253" s="157">
        <f aca="true" t="shared" si="961" ref="CM253:DG253">AVERAGE(BJ253:BL253)</f>
        <v>41.83254204</v>
      </c>
      <c r="CN253" s="157">
        <f t="shared" si="961"/>
        <v>54.37151224</v>
      </c>
      <c r="CO253" s="157">
        <f t="shared" si="961"/>
        <v>64.25134237</v>
      </c>
      <c r="CP253" s="157">
        <f t="shared" si="961"/>
        <v>66.84289198</v>
      </c>
      <c r="CQ253" s="157">
        <f t="shared" si="961"/>
        <v>67.49887901</v>
      </c>
      <c r="CR253" s="157">
        <f t="shared" si="961"/>
        <v>62.27867218</v>
      </c>
      <c r="CS253" s="157">
        <f t="shared" si="961"/>
        <v>55.79635625</v>
      </c>
      <c r="CT253" s="157">
        <f t="shared" si="961"/>
        <v>51.84690598</v>
      </c>
      <c r="CU253" s="157">
        <f t="shared" si="961"/>
        <v>46.93222242</v>
      </c>
      <c r="CV253" s="157">
        <f t="shared" si="961"/>
        <v>42.10694428</v>
      </c>
      <c r="CW253" s="157">
        <f t="shared" si="961"/>
        <v>39.81580828</v>
      </c>
      <c r="CX253" s="157">
        <f t="shared" si="961"/>
        <v>35.72892171</v>
      </c>
      <c r="CY253" s="157">
        <f t="shared" si="961"/>
        <v>43.42034633</v>
      </c>
      <c r="CZ253" s="157">
        <f t="shared" si="961"/>
        <v>46.73481888</v>
      </c>
      <c r="DA253" s="157">
        <f t="shared" si="961"/>
        <v>53.96601987</v>
      </c>
      <c r="DB253" s="157">
        <f t="shared" si="961"/>
        <v>46.6204705</v>
      </c>
      <c r="DC253" s="157">
        <f t="shared" si="961"/>
        <v>41.56362107</v>
      </c>
      <c r="DD253" s="157">
        <f t="shared" si="961"/>
        <v>38.6068171</v>
      </c>
      <c r="DE253" s="157">
        <f t="shared" si="961"/>
        <v>37.58028599</v>
      </c>
      <c r="DF253" s="157">
        <f t="shared" si="961"/>
        <v>35.67382571</v>
      </c>
      <c r="DG253" s="157">
        <f t="shared" si="961"/>
        <v>32.11987397</v>
      </c>
      <c r="DH253" s="157">
        <f t="shared" si="941"/>
        <v>32.11987397</v>
      </c>
      <c r="DI253" s="157">
        <f aca="true" t="shared" si="962" ref="DI253:DM253">AVERAGE(CF253:CH253)</f>
        <v>27.24356813</v>
      </c>
      <c r="DJ253" s="157">
        <f t="shared" si="962"/>
        <v>20.8543702</v>
      </c>
      <c r="DK253" s="157">
        <f t="shared" si="962"/>
        <v>18.31418914</v>
      </c>
      <c r="DL253" s="157">
        <f t="shared" si="962"/>
        <v>15.59219202</v>
      </c>
      <c r="DM253" s="157">
        <f t="shared" si="962"/>
        <v>17.66896675</v>
      </c>
      <c r="DN253" s="195" t="s">
        <v>306</v>
      </c>
      <c r="DO253" s="160">
        <v>51.666666666666664</v>
      </c>
      <c r="DP253" s="160">
        <v>54.333333333333336</v>
      </c>
      <c r="DQ253" s="161">
        <v>0.950920245398773</v>
      </c>
    </row>
    <row r="254" spans="1:121" ht="13.5" customHeight="1">
      <c r="A254" s="131">
        <v>1</v>
      </c>
      <c r="B254" s="229" t="s">
        <v>307</v>
      </c>
      <c r="C254" s="216"/>
      <c r="D254" s="216"/>
      <c r="E254" s="216"/>
      <c r="F254" s="216"/>
      <c r="G254" s="216"/>
      <c r="H254" s="216"/>
      <c r="I254" s="216"/>
      <c r="J254" s="216"/>
      <c r="K254" s="216"/>
      <c r="L254" s="216"/>
      <c r="M254" s="216"/>
      <c r="N254" s="216"/>
      <c r="O254" s="216"/>
      <c r="P254" s="216"/>
      <c r="Q254" s="216"/>
      <c r="R254" s="216"/>
      <c r="S254" s="217"/>
      <c r="T254" s="218"/>
      <c r="U254" s="218">
        <v>1</v>
      </c>
      <c r="V254" s="218">
        <v>1</v>
      </c>
      <c r="W254" s="218">
        <v>2</v>
      </c>
      <c r="X254" s="218"/>
      <c r="Y254" s="218"/>
      <c r="Z254" s="218"/>
      <c r="AA254" s="218"/>
      <c r="AB254" s="218"/>
      <c r="AC254" s="218"/>
      <c r="AD254" s="219"/>
      <c r="AE254" s="218"/>
      <c r="AF254" s="219"/>
      <c r="AG254" s="222">
        <v>1</v>
      </c>
      <c r="AH254" s="225">
        <v>0</v>
      </c>
      <c r="AI254" s="225">
        <v>0</v>
      </c>
      <c r="AJ254" s="225">
        <v>0</v>
      </c>
      <c r="AK254" s="185">
        <v>1</v>
      </c>
      <c r="AL254" s="225">
        <v>0</v>
      </c>
      <c r="AM254" s="225">
        <v>0</v>
      </c>
      <c r="AN254" s="225">
        <v>0</v>
      </c>
      <c r="AO254" s="225">
        <v>0</v>
      </c>
      <c r="AP254" s="230">
        <v>1</v>
      </c>
      <c r="AQ254" s="225">
        <v>0</v>
      </c>
      <c r="AR254" s="142"/>
      <c r="AS254" s="142"/>
      <c r="AT254" s="142"/>
      <c r="AU254" s="143">
        <v>0</v>
      </c>
      <c r="AV254" s="144">
        <v>0</v>
      </c>
      <c r="AW254" s="143"/>
      <c r="AX254" s="130">
        <f t="shared" si="0"/>
        <v>1</v>
      </c>
      <c r="AY254" s="145">
        <f t="shared" si="11"/>
        <v>0.1428571429</v>
      </c>
      <c r="AZ254" s="146">
        <f t="shared" si="12"/>
        <v>0</v>
      </c>
      <c r="BA254" s="147">
        <f t="shared" si="13"/>
        <v>1</v>
      </c>
      <c r="BB254" s="148">
        <f t="shared" si="14"/>
        <v>6</v>
      </c>
      <c r="BC254" s="149">
        <f t="shared" si="15"/>
        <v>0.4666666667</v>
      </c>
      <c r="BD254" s="150">
        <f t="shared" si="16"/>
        <v>0</v>
      </c>
      <c r="BE254" s="151">
        <f t="shared" si="17"/>
        <v>2</v>
      </c>
      <c r="BF254" s="231" t="s">
        <v>307</v>
      </c>
      <c r="BG254" s="174">
        <v>218</v>
      </c>
      <c r="BH254" s="15">
        <v>222</v>
      </c>
      <c r="BI254" s="187">
        <f aca="true" t="shared" si="963" ref="BI254:CJ254">SUM(S254)/(S$303/1000)</f>
        <v>0</v>
      </c>
      <c r="BJ254" s="155">
        <f t="shared" si="963"/>
        <v>0</v>
      </c>
      <c r="BK254" s="155">
        <f t="shared" si="963"/>
        <v>0.9652509653</v>
      </c>
      <c r="BL254" s="155">
        <f t="shared" si="963"/>
        <v>0.941397976</v>
      </c>
      <c r="BM254" s="155">
        <f t="shared" si="963"/>
        <v>1.769911504</v>
      </c>
      <c r="BN254" s="155">
        <f t="shared" si="963"/>
        <v>0</v>
      </c>
      <c r="BO254" s="155">
        <f t="shared" si="963"/>
        <v>0</v>
      </c>
      <c r="BP254" s="155">
        <f t="shared" si="963"/>
        <v>0</v>
      </c>
      <c r="BQ254" s="155">
        <f t="shared" si="963"/>
        <v>0</v>
      </c>
      <c r="BR254" s="155">
        <f t="shared" si="963"/>
        <v>0</v>
      </c>
      <c r="BS254" s="155">
        <f t="shared" si="963"/>
        <v>0</v>
      </c>
      <c r="BT254" s="155">
        <f t="shared" si="963"/>
        <v>0</v>
      </c>
      <c r="BU254" s="155">
        <f t="shared" si="963"/>
        <v>0</v>
      </c>
      <c r="BV254" s="155">
        <f t="shared" si="963"/>
        <v>0</v>
      </c>
      <c r="BW254" s="155">
        <f t="shared" si="963"/>
        <v>0.8045052293</v>
      </c>
      <c r="BX254" s="155">
        <f t="shared" si="963"/>
        <v>0</v>
      </c>
      <c r="BY254" s="155">
        <f t="shared" si="963"/>
        <v>0</v>
      </c>
      <c r="BZ254" s="155">
        <f t="shared" si="963"/>
        <v>0</v>
      </c>
      <c r="CA254" s="155">
        <f t="shared" si="963"/>
        <v>0.8200082001</v>
      </c>
      <c r="CB254" s="155">
        <f t="shared" si="963"/>
        <v>0</v>
      </c>
      <c r="CC254" s="155">
        <f t="shared" si="963"/>
        <v>0</v>
      </c>
      <c r="CD254" s="155">
        <f t="shared" si="963"/>
        <v>0</v>
      </c>
      <c r="CE254" s="155">
        <f t="shared" si="963"/>
        <v>0</v>
      </c>
      <c r="CF254" s="155">
        <f t="shared" si="963"/>
        <v>0.7452675511</v>
      </c>
      <c r="CG254" s="155">
        <f t="shared" si="963"/>
        <v>0</v>
      </c>
      <c r="CH254" s="155">
        <f t="shared" si="963"/>
        <v>0</v>
      </c>
      <c r="CI254" s="155">
        <f t="shared" si="963"/>
        <v>0</v>
      </c>
      <c r="CJ254" s="155">
        <f t="shared" si="963"/>
        <v>0</v>
      </c>
      <c r="CK254" s="155">
        <f aca="true" t="shared" si="964" ref="CK254:CL254">SUM(AU254)/(AU$302/1000)</f>
        <v>0</v>
      </c>
      <c r="CL254" s="155">
        <f t="shared" si="964"/>
        <v>0</v>
      </c>
      <c r="CM254" s="158">
        <f aca="true" t="shared" si="965" ref="CM254:DG254">AVERAGE(BJ254:BL254)</f>
        <v>0.6355496471</v>
      </c>
      <c r="CN254" s="158">
        <f t="shared" si="965"/>
        <v>1.225520149</v>
      </c>
      <c r="CO254" s="158">
        <f t="shared" si="965"/>
        <v>0.9037698268</v>
      </c>
      <c r="CP254" s="158">
        <f t="shared" si="965"/>
        <v>0.5899705015</v>
      </c>
      <c r="CQ254" s="158">
        <f t="shared" si="965"/>
        <v>0</v>
      </c>
      <c r="CR254" s="158">
        <f t="shared" si="965"/>
        <v>0</v>
      </c>
      <c r="CS254" s="157">
        <f t="shared" si="965"/>
        <v>0</v>
      </c>
      <c r="CT254" s="157">
        <f t="shared" si="965"/>
        <v>0</v>
      </c>
      <c r="CU254" s="157">
        <f t="shared" si="965"/>
        <v>0</v>
      </c>
      <c r="CV254" s="157">
        <f t="shared" si="965"/>
        <v>0</v>
      </c>
      <c r="CW254" s="157">
        <f t="shared" si="965"/>
        <v>0</v>
      </c>
      <c r="CX254" s="157">
        <f t="shared" si="965"/>
        <v>0.2681684098</v>
      </c>
      <c r="CY254" s="157">
        <f t="shared" si="965"/>
        <v>0.2681684098</v>
      </c>
      <c r="CZ254" s="157">
        <f t="shared" si="965"/>
        <v>0.2681684098</v>
      </c>
      <c r="DA254" s="157">
        <f t="shared" si="965"/>
        <v>0</v>
      </c>
      <c r="DB254" s="157">
        <f t="shared" si="965"/>
        <v>0.2733360667</v>
      </c>
      <c r="DC254" s="157">
        <f t="shared" si="965"/>
        <v>0.2733360667</v>
      </c>
      <c r="DD254" s="157">
        <f t="shared" si="965"/>
        <v>0.2733360667</v>
      </c>
      <c r="DE254" s="157">
        <f t="shared" si="965"/>
        <v>0</v>
      </c>
      <c r="DF254" s="157">
        <f t="shared" si="965"/>
        <v>0</v>
      </c>
      <c r="DG254" s="157">
        <f t="shared" si="965"/>
        <v>0.248422517</v>
      </c>
      <c r="DH254" s="157">
        <f t="shared" si="941"/>
        <v>0.248422517</v>
      </c>
      <c r="DI254" s="157">
        <f aca="true" t="shared" si="966" ref="DI254:DM254">AVERAGE(CF254:CH254)</f>
        <v>0.248422517</v>
      </c>
      <c r="DJ254" s="157">
        <f t="shared" si="966"/>
        <v>0</v>
      </c>
      <c r="DK254" s="157">
        <f t="shared" si="966"/>
        <v>0</v>
      </c>
      <c r="DL254" s="157">
        <f t="shared" si="966"/>
        <v>0</v>
      </c>
      <c r="DM254" s="157">
        <f t="shared" si="966"/>
        <v>0</v>
      </c>
      <c r="DN254" s="232" t="s">
        <v>307</v>
      </c>
      <c r="DO254" s="160">
        <v>1.3333333333333333</v>
      </c>
      <c r="DP254" s="160">
        <v>1</v>
      </c>
      <c r="DQ254" s="161">
        <v>1.3333333333333333</v>
      </c>
    </row>
    <row r="255" spans="1:121" ht="13.5" customHeight="1">
      <c r="A255" s="131">
        <v>1</v>
      </c>
      <c r="B255" s="190" t="s">
        <v>308</v>
      </c>
      <c r="C255" s="216">
        <v>3</v>
      </c>
      <c r="D255" s="216">
        <v>3</v>
      </c>
      <c r="E255" s="216">
        <v>4</v>
      </c>
      <c r="F255" s="216">
        <v>2</v>
      </c>
      <c r="G255" s="216">
        <v>2</v>
      </c>
      <c r="H255" s="216">
        <v>5</v>
      </c>
      <c r="I255" s="216" t="s">
        <v>49</v>
      </c>
      <c r="J255" s="216"/>
      <c r="K255" s="216">
        <v>1</v>
      </c>
      <c r="L255" s="216">
        <v>4</v>
      </c>
      <c r="M255" s="216">
        <v>1</v>
      </c>
      <c r="N255" s="216">
        <v>4</v>
      </c>
      <c r="O255" s="216">
        <v>2</v>
      </c>
      <c r="P255" s="216">
        <v>1</v>
      </c>
      <c r="Q255" s="216"/>
      <c r="R255" s="216" t="s">
        <v>49</v>
      </c>
      <c r="S255" s="217">
        <v>2</v>
      </c>
      <c r="T255" s="218">
        <v>1</v>
      </c>
      <c r="U255" s="218">
        <v>2</v>
      </c>
      <c r="V255" s="218"/>
      <c r="W255" s="218">
        <v>2</v>
      </c>
      <c r="X255" s="218" t="s">
        <v>49</v>
      </c>
      <c r="Y255" s="218"/>
      <c r="Z255" s="220">
        <v>1</v>
      </c>
      <c r="AA255" s="218"/>
      <c r="AB255" s="218"/>
      <c r="AC255" s="218"/>
      <c r="AD255" s="219">
        <v>1</v>
      </c>
      <c r="AE255" s="218">
        <v>1</v>
      </c>
      <c r="AF255" s="219">
        <v>2</v>
      </c>
      <c r="AG255" s="222"/>
      <c r="AH255" s="223">
        <v>1</v>
      </c>
      <c r="AI255" s="225">
        <v>0</v>
      </c>
      <c r="AJ255" s="225">
        <v>0</v>
      </c>
      <c r="AK255" s="225">
        <v>0</v>
      </c>
      <c r="AL255" s="225">
        <v>0</v>
      </c>
      <c r="AM255" s="225">
        <v>0</v>
      </c>
      <c r="AN255" s="225">
        <v>0</v>
      </c>
      <c r="AO255" s="225">
        <v>0</v>
      </c>
      <c r="AP255" s="225">
        <v>2</v>
      </c>
      <c r="AQ255" s="225">
        <v>0</v>
      </c>
      <c r="AR255" s="142"/>
      <c r="AS255" s="142"/>
      <c r="AT255" s="142">
        <v>0</v>
      </c>
      <c r="AU255" s="143">
        <v>0</v>
      </c>
      <c r="AV255" s="144">
        <v>0</v>
      </c>
      <c r="AW255" s="143"/>
      <c r="AX255" s="130">
        <f t="shared" si="0"/>
        <v>1</v>
      </c>
      <c r="AY255" s="145">
        <f t="shared" si="11"/>
        <v>0.25</v>
      </c>
      <c r="AZ255" s="146">
        <f t="shared" si="12"/>
        <v>0</v>
      </c>
      <c r="BA255" s="147">
        <f t="shared" si="13"/>
        <v>2</v>
      </c>
      <c r="BB255" s="148">
        <f t="shared" si="14"/>
        <v>22</v>
      </c>
      <c r="BC255" s="149">
        <f t="shared" si="15"/>
        <v>1.46875</v>
      </c>
      <c r="BD255" s="150">
        <f t="shared" si="16"/>
        <v>0</v>
      </c>
      <c r="BE255" s="151">
        <f t="shared" si="17"/>
        <v>5</v>
      </c>
      <c r="BF255" s="191" t="s">
        <v>308</v>
      </c>
      <c r="BG255" s="174">
        <v>195</v>
      </c>
      <c r="BH255" s="15">
        <v>206</v>
      </c>
      <c r="BI255" s="187">
        <f aca="true" t="shared" si="967" ref="BI255:CJ255">SUM(S255)/(S$303/1000)</f>
        <v>2.211044166</v>
      </c>
      <c r="BJ255" s="155">
        <f t="shared" si="967"/>
        <v>0.9478672986</v>
      </c>
      <c r="BK255" s="155">
        <f t="shared" si="967"/>
        <v>1.930501931</v>
      </c>
      <c r="BL255" s="155">
        <f t="shared" si="967"/>
        <v>0</v>
      </c>
      <c r="BM255" s="155">
        <f t="shared" si="967"/>
        <v>1.769911504</v>
      </c>
      <c r="BN255" s="155">
        <f t="shared" si="967"/>
        <v>0</v>
      </c>
      <c r="BO255" s="155">
        <f t="shared" si="967"/>
        <v>0</v>
      </c>
      <c r="BP255" s="155">
        <f t="shared" si="967"/>
        <v>0.9442870633</v>
      </c>
      <c r="BQ255" s="155">
        <f t="shared" si="967"/>
        <v>0</v>
      </c>
      <c r="BR255" s="155">
        <f t="shared" si="967"/>
        <v>0</v>
      </c>
      <c r="BS255" s="155">
        <f t="shared" si="967"/>
        <v>0</v>
      </c>
      <c r="BT255" s="155">
        <f t="shared" si="967"/>
        <v>1.038961039</v>
      </c>
      <c r="BU255" s="155">
        <f t="shared" si="967"/>
        <v>0.8547008547</v>
      </c>
      <c r="BV255" s="155">
        <f t="shared" si="967"/>
        <v>1.568012544</v>
      </c>
      <c r="BW255" s="155">
        <f t="shared" si="967"/>
        <v>0</v>
      </c>
      <c r="BX255" s="155">
        <f t="shared" si="967"/>
        <v>0.7748934522</v>
      </c>
      <c r="BY255" s="155">
        <f t="shared" si="967"/>
        <v>0</v>
      </c>
      <c r="BZ255" s="155">
        <f t="shared" si="967"/>
        <v>0</v>
      </c>
      <c r="CA255" s="155">
        <f t="shared" si="967"/>
        <v>0</v>
      </c>
      <c r="CB255" s="155">
        <f t="shared" si="967"/>
        <v>0</v>
      </c>
      <c r="CC255" s="155">
        <f t="shared" si="967"/>
        <v>0</v>
      </c>
      <c r="CD255" s="155">
        <f t="shared" si="967"/>
        <v>0</v>
      </c>
      <c r="CE255" s="155">
        <f t="shared" si="967"/>
        <v>0</v>
      </c>
      <c r="CF255" s="155">
        <f t="shared" si="967"/>
        <v>1.490535102</v>
      </c>
      <c r="CG255" s="155">
        <f t="shared" si="967"/>
        <v>0</v>
      </c>
      <c r="CH255" s="155">
        <f t="shared" si="967"/>
        <v>0</v>
      </c>
      <c r="CI255" s="155">
        <f t="shared" si="967"/>
        <v>0</v>
      </c>
      <c r="CJ255" s="155">
        <f t="shared" si="967"/>
        <v>0</v>
      </c>
      <c r="CK255" s="155">
        <f aca="true" t="shared" si="968" ref="CK255:CL255">SUM(AU255)/(AU$302/1000)</f>
        <v>0</v>
      </c>
      <c r="CL255" s="155">
        <f t="shared" si="968"/>
        <v>0</v>
      </c>
      <c r="CM255" s="158">
        <f aca="true" t="shared" si="969" ref="CM255:DG255">AVERAGE(BJ255:BL255)</f>
        <v>0.9594564097</v>
      </c>
      <c r="CN255" s="158">
        <f t="shared" si="969"/>
        <v>1.233471145</v>
      </c>
      <c r="CO255" s="158">
        <f t="shared" si="969"/>
        <v>0.5899705015</v>
      </c>
      <c r="CP255" s="158">
        <f t="shared" si="969"/>
        <v>0.5899705015</v>
      </c>
      <c r="CQ255" s="158">
        <f t="shared" si="969"/>
        <v>0.3147623544</v>
      </c>
      <c r="CR255" s="158">
        <f t="shared" si="969"/>
        <v>0.3147623544</v>
      </c>
      <c r="CS255" s="158">
        <f t="shared" si="969"/>
        <v>0.3147623544</v>
      </c>
      <c r="CT255" s="158">
        <f t="shared" si="969"/>
        <v>0</v>
      </c>
      <c r="CU255" s="158">
        <f t="shared" si="969"/>
        <v>0.3463203463</v>
      </c>
      <c r="CV255" s="158">
        <f t="shared" si="969"/>
        <v>0.6312206312</v>
      </c>
      <c r="CW255" s="158">
        <f t="shared" si="969"/>
        <v>1.153891479</v>
      </c>
      <c r="CX255" s="158">
        <f t="shared" si="969"/>
        <v>0.8075711329</v>
      </c>
      <c r="CY255" s="158">
        <f t="shared" si="969"/>
        <v>0.7809686654</v>
      </c>
      <c r="CZ255" s="158">
        <f t="shared" si="969"/>
        <v>0.2582978174</v>
      </c>
      <c r="DA255" s="158">
        <f t="shared" si="969"/>
        <v>0.2582978174</v>
      </c>
      <c r="DB255" s="158">
        <f t="shared" si="969"/>
        <v>0</v>
      </c>
      <c r="DC255" s="158">
        <f t="shared" si="969"/>
        <v>0</v>
      </c>
      <c r="DD255" s="158">
        <f t="shared" si="969"/>
        <v>0</v>
      </c>
      <c r="DE255" s="157">
        <f t="shared" si="969"/>
        <v>0</v>
      </c>
      <c r="DF255" s="157">
        <f t="shared" si="969"/>
        <v>0</v>
      </c>
      <c r="DG255" s="157">
        <f t="shared" si="969"/>
        <v>0.496845034</v>
      </c>
      <c r="DH255" s="157">
        <f t="shared" si="941"/>
        <v>0.496845034</v>
      </c>
      <c r="DI255" s="157">
        <f aca="true" t="shared" si="970" ref="DI255:DM255">AVERAGE(CF255:CH255)</f>
        <v>0.496845034</v>
      </c>
      <c r="DJ255" s="157">
        <f t="shared" si="970"/>
        <v>0</v>
      </c>
      <c r="DK255" s="157">
        <f t="shared" si="970"/>
        <v>0</v>
      </c>
      <c r="DL255" s="157">
        <f t="shared" si="970"/>
        <v>0</v>
      </c>
      <c r="DM255" s="157">
        <f t="shared" si="970"/>
        <v>0</v>
      </c>
      <c r="DN255" s="192" t="s">
        <v>308</v>
      </c>
      <c r="DO255" s="160">
        <v>1.75</v>
      </c>
      <c r="DP255" s="160">
        <v>1</v>
      </c>
      <c r="DQ255" s="189">
        <v>1.75</v>
      </c>
    </row>
    <row r="256" spans="1:121" ht="13.5" customHeight="1">
      <c r="A256" s="131">
        <v>1</v>
      </c>
      <c r="B256" s="193" t="s">
        <v>309</v>
      </c>
      <c r="C256" s="216">
        <v>139</v>
      </c>
      <c r="D256" s="216">
        <v>195</v>
      </c>
      <c r="E256" s="216">
        <v>181</v>
      </c>
      <c r="F256" s="216">
        <v>231</v>
      </c>
      <c r="G256" s="216">
        <v>232</v>
      </c>
      <c r="H256" s="216">
        <v>219</v>
      </c>
      <c r="I256" s="216">
        <v>149</v>
      </c>
      <c r="J256" s="216">
        <v>180</v>
      </c>
      <c r="K256" s="216">
        <v>151</v>
      </c>
      <c r="L256" s="216">
        <v>210</v>
      </c>
      <c r="M256" s="216">
        <v>191</v>
      </c>
      <c r="N256" s="216">
        <v>147</v>
      </c>
      <c r="O256" s="216">
        <v>175</v>
      </c>
      <c r="P256" s="216">
        <v>195</v>
      </c>
      <c r="Q256" s="216">
        <v>205</v>
      </c>
      <c r="R256" s="216">
        <v>126</v>
      </c>
      <c r="S256" s="217">
        <v>606</v>
      </c>
      <c r="T256" s="218">
        <v>660</v>
      </c>
      <c r="U256" s="218">
        <v>733</v>
      </c>
      <c r="V256" s="218">
        <v>887</v>
      </c>
      <c r="W256" s="218">
        <v>847</v>
      </c>
      <c r="X256" s="218">
        <v>686</v>
      </c>
      <c r="Y256" s="218">
        <v>690</v>
      </c>
      <c r="Z256" s="220">
        <v>646</v>
      </c>
      <c r="AA256" s="220">
        <v>585</v>
      </c>
      <c r="AB256" s="218">
        <v>705</v>
      </c>
      <c r="AC256" s="218">
        <v>674</v>
      </c>
      <c r="AD256" s="219">
        <v>557</v>
      </c>
      <c r="AE256" s="218">
        <v>554</v>
      </c>
      <c r="AF256" s="219">
        <v>597</v>
      </c>
      <c r="AG256" s="222">
        <v>511</v>
      </c>
      <c r="AH256" s="223">
        <v>677</v>
      </c>
      <c r="AI256" s="185">
        <v>446</v>
      </c>
      <c r="AJ256" s="185">
        <v>549</v>
      </c>
      <c r="AK256" s="185">
        <v>607</v>
      </c>
      <c r="AL256" s="185">
        <v>569</v>
      </c>
      <c r="AM256" s="185">
        <v>598</v>
      </c>
      <c r="AN256" s="185">
        <v>455</v>
      </c>
      <c r="AO256" s="228">
        <v>552</v>
      </c>
      <c r="AP256" s="230">
        <v>618</v>
      </c>
      <c r="AQ256" s="230">
        <v>726</v>
      </c>
      <c r="AR256" s="142">
        <v>710</v>
      </c>
      <c r="AS256" s="142">
        <v>536</v>
      </c>
      <c r="AT256" s="142">
        <v>506</v>
      </c>
      <c r="AU256" s="143">
        <v>575</v>
      </c>
      <c r="AV256" s="144">
        <v>488</v>
      </c>
      <c r="AW256" s="143"/>
      <c r="AX256" s="130">
        <f t="shared" si="0"/>
        <v>10</v>
      </c>
      <c r="AY256" s="145">
        <f t="shared" si="11"/>
        <v>584.5</v>
      </c>
      <c r="AZ256" s="146">
        <f t="shared" si="12"/>
        <v>455</v>
      </c>
      <c r="BA256" s="147">
        <f t="shared" si="13"/>
        <v>726</v>
      </c>
      <c r="BB256" s="148">
        <f t="shared" si="14"/>
        <v>45</v>
      </c>
      <c r="BC256" s="149">
        <f t="shared" si="15"/>
        <v>466.4</v>
      </c>
      <c r="BD256" s="150">
        <f t="shared" si="16"/>
        <v>126</v>
      </c>
      <c r="BE256" s="151">
        <f t="shared" si="17"/>
        <v>887</v>
      </c>
      <c r="BF256" s="194" t="s">
        <v>309</v>
      </c>
      <c r="BG256" s="174">
        <v>38</v>
      </c>
      <c r="BH256" s="15">
        <v>56</v>
      </c>
      <c r="BI256" s="187">
        <f aca="true" t="shared" si="971" ref="BI256:CJ256">SUM(S256)/(S$303/1000)</f>
        <v>669.9463822</v>
      </c>
      <c r="BJ256" s="155">
        <f t="shared" si="971"/>
        <v>625.5924171</v>
      </c>
      <c r="BK256" s="155">
        <f t="shared" si="971"/>
        <v>707.5289575</v>
      </c>
      <c r="BL256" s="155">
        <f t="shared" si="971"/>
        <v>835.0200047</v>
      </c>
      <c r="BM256" s="155">
        <f t="shared" si="971"/>
        <v>749.5575221</v>
      </c>
      <c r="BN256" s="155">
        <f t="shared" si="971"/>
        <v>611.9536128</v>
      </c>
      <c r="BO256" s="155">
        <f t="shared" si="971"/>
        <v>679.8029557</v>
      </c>
      <c r="BP256" s="155">
        <f t="shared" si="971"/>
        <v>610.0094429</v>
      </c>
      <c r="BQ256" s="155">
        <f t="shared" si="971"/>
        <v>550.8474576</v>
      </c>
      <c r="BR256" s="155">
        <f t="shared" si="971"/>
        <v>646.4924347</v>
      </c>
      <c r="BS256" s="155">
        <f t="shared" si="971"/>
        <v>642.2105765</v>
      </c>
      <c r="BT256" s="155">
        <f t="shared" si="971"/>
        <v>578.7012987</v>
      </c>
      <c r="BU256" s="155">
        <f t="shared" si="971"/>
        <v>473.5042735</v>
      </c>
      <c r="BV256" s="155">
        <f t="shared" si="971"/>
        <v>468.0517444</v>
      </c>
      <c r="BW256" s="155">
        <f t="shared" si="971"/>
        <v>411.1021722</v>
      </c>
      <c r="BX256" s="155">
        <f t="shared" si="971"/>
        <v>524.6028671</v>
      </c>
      <c r="BY256" s="155">
        <f t="shared" si="971"/>
        <v>396.797153</v>
      </c>
      <c r="BZ256" s="155">
        <f t="shared" si="971"/>
        <v>434.8514851</v>
      </c>
      <c r="CA256" s="155">
        <f t="shared" si="971"/>
        <v>497.7449774</v>
      </c>
      <c r="CB256" s="155">
        <f t="shared" si="971"/>
        <v>459.6122779</v>
      </c>
      <c r="CC256" s="155">
        <f t="shared" si="971"/>
        <v>440.5156538</v>
      </c>
      <c r="CD256" s="155">
        <f t="shared" si="971"/>
        <v>349.1941673</v>
      </c>
      <c r="CE256" s="155">
        <f t="shared" si="971"/>
        <v>411.5410423</v>
      </c>
      <c r="CF256" s="155">
        <f t="shared" si="971"/>
        <v>460.5753465</v>
      </c>
      <c r="CG256" s="155">
        <f t="shared" si="971"/>
        <v>535.0036846</v>
      </c>
      <c r="CH256" s="155">
        <f t="shared" si="971"/>
        <v>531.238309</v>
      </c>
      <c r="CI256" s="155">
        <f t="shared" si="971"/>
        <v>405.3696351</v>
      </c>
      <c r="CJ256" s="155">
        <f t="shared" si="971"/>
        <v>381.6563584</v>
      </c>
      <c r="CK256" s="155">
        <f aca="true" t="shared" si="972" ref="CK256:CL256">SUM(AU256)/(AU$302/1000)</f>
        <v>381.7934332</v>
      </c>
      <c r="CL256" s="155">
        <f t="shared" si="972"/>
        <v>386.6418413</v>
      </c>
      <c r="CM256" s="157">
        <f aca="true" t="shared" si="973" ref="CM256:DG256">AVERAGE(BJ256:BL256)</f>
        <v>722.7137931</v>
      </c>
      <c r="CN256" s="157">
        <f t="shared" si="973"/>
        <v>764.0354948</v>
      </c>
      <c r="CO256" s="157">
        <f t="shared" si="973"/>
        <v>732.1770466</v>
      </c>
      <c r="CP256" s="157">
        <f t="shared" si="973"/>
        <v>680.4380302</v>
      </c>
      <c r="CQ256" s="157">
        <f t="shared" si="973"/>
        <v>633.9220038</v>
      </c>
      <c r="CR256" s="157">
        <f t="shared" si="973"/>
        <v>613.5532854</v>
      </c>
      <c r="CS256" s="157">
        <f t="shared" si="973"/>
        <v>602.4497784</v>
      </c>
      <c r="CT256" s="157">
        <f t="shared" si="973"/>
        <v>613.1834896</v>
      </c>
      <c r="CU256" s="157">
        <f t="shared" si="973"/>
        <v>622.4681033</v>
      </c>
      <c r="CV256" s="157">
        <f t="shared" si="973"/>
        <v>564.8053829</v>
      </c>
      <c r="CW256" s="157">
        <f t="shared" si="973"/>
        <v>506.7524389</v>
      </c>
      <c r="CX256" s="157">
        <f t="shared" si="973"/>
        <v>450.8860634</v>
      </c>
      <c r="CY256" s="157">
        <f t="shared" si="973"/>
        <v>467.9189279</v>
      </c>
      <c r="CZ256" s="157">
        <f t="shared" si="973"/>
        <v>444.1673974</v>
      </c>
      <c r="DA256" s="157">
        <f t="shared" si="973"/>
        <v>452.0838351</v>
      </c>
      <c r="DB256" s="157">
        <f t="shared" si="973"/>
        <v>443.1312052</v>
      </c>
      <c r="DC256" s="157">
        <f t="shared" si="973"/>
        <v>464.0695802</v>
      </c>
      <c r="DD256" s="157">
        <f t="shared" si="973"/>
        <v>465.9576364</v>
      </c>
      <c r="DE256" s="157">
        <f t="shared" si="973"/>
        <v>416.4406996</v>
      </c>
      <c r="DF256" s="157">
        <f t="shared" si="973"/>
        <v>400.4169545</v>
      </c>
      <c r="DG256" s="157">
        <f t="shared" si="973"/>
        <v>407.1035187</v>
      </c>
      <c r="DH256" s="157">
        <f t="shared" si="941"/>
        <v>407.1035187</v>
      </c>
      <c r="DI256" s="157">
        <f aca="true" t="shared" si="974" ref="DI256:DM256">AVERAGE(CF256:CH256)</f>
        <v>508.9391134</v>
      </c>
      <c r="DJ256" s="157">
        <f t="shared" si="974"/>
        <v>490.5372096</v>
      </c>
      <c r="DK256" s="157">
        <f t="shared" si="974"/>
        <v>439.4214342</v>
      </c>
      <c r="DL256" s="157">
        <f t="shared" si="974"/>
        <v>389.6064756</v>
      </c>
      <c r="DM256" s="157">
        <f t="shared" si="974"/>
        <v>383.3638776</v>
      </c>
      <c r="DN256" s="195" t="s">
        <v>309</v>
      </c>
      <c r="DO256" s="160">
        <v>736.5</v>
      </c>
      <c r="DP256" s="160">
        <v>559.8333333333334</v>
      </c>
      <c r="DQ256" s="161">
        <v>1.315570110151831</v>
      </c>
    </row>
    <row r="257" spans="1:121" ht="13.5" customHeight="1">
      <c r="A257" s="131">
        <v>1</v>
      </c>
      <c r="B257" s="193" t="s">
        <v>310</v>
      </c>
      <c r="C257" s="216">
        <v>68</v>
      </c>
      <c r="D257" s="216">
        <v>61</v>
      </c>
      <c r="E257" s="216">
        <v>106</v>
      </c>
      <c r="F257" s="216">
        <v>92</v>
      </c>
      <c r="G257" s="216">
        <v>91</v>
      </c>
      <c r="H257" s="216">
        <v>134</v>
      </c>
      <c r="I257" s="216">
        <v>110</v>
      </c>
      <c r="J257" s="216">
        <v>144</v>
      </c>
      <c r="K257" s="216">
        <v>170</v>
      </c>
      <c r="L257" s="216">
        <v>246</v>
      </c>
      <c r="M257" s="216">
        <v>213</v>
      </c>
      <c r="N257" s="216">
        <v>351</v>
      </c>
      <c r="O257" s="216">
        <v>373</v>
      </c>
      <c r="P257" s="216">
        <v>350</v>
      </c>
      <c r="Q257" s="216">
        <v>424</v>
      </c>
      <c r="R257" s="216">
        <v>504</v>
      </c>
      <c r="S257" s="217">
        <v>1483</v>
      </c>
      <c r="T257" s="218">
        <v>1602</v>
      </c>
      <c r="U257" s="218">
        <v>1622</v>
      </c>
      <c r="V257" s="218">
        <v>2005</v>
      </c>
      <c r="W257" s="218">
        <v>1760</v>
      </c>
      <c r="X257" s="218">
        <v>1734</v>
      </c>
      <c r="Y257" s="218">
        <v>1774</v>
      </c>
      <c r="Z257" s="220">
        <v>2090</v>
      </c>
      <c r="AA257" s="220">
        <v>1701</v>
      </c>
      <c r="AB257" s="218">
        <v>1930</v>
      </c>
      <c r="AC257" s="218">
        <v>2076</v>
      </c>
      <c r="AD257" s="219">
        <v>1707</v>
      </c>
      <c r="AE257" s="218">
        <v>2211</v>
      </c>
      <c r="AF257" s="219">
        <v>2178</v>
      </c>
      <c r="AG257" s="222">
        <v>2248</v>
      </c>
      <c r="AH257" s="226">
        <v>2449</v>
      </c>
      <c r="AI257" s="185">
        <v>2379</v>
      </c>
      <c r="AJ257" s="185">
        <v>2601</v>
      </c>
      <c r="AK257" s="185">
        <v>2745</v>
      </c>
      <c r="AL257" s="185">
        <v>2330</v>
      </c>
      <c r="AM257" s="185">
        <v>2590</v>
      </c>
      <c r="AN257" s="185">
        <v>2336</v>
      </c>
      <c r="AO257" s="185">
        <v>2780</v>
      </c>
      <c r="AP257" s="225">
        <v>2841</v>
      </c>
      <c r="AQ257" s="230">
        <v>2957</v>
      </c>
      <c r="AR257" s="142">
        <v>3016</v>
      </c>
      <c r="AS257" s="142">
        <v>2716</v>
      </c>
      <c r="AT257" s="142">
        <v>2668</v>
      </c>
      <c r="AU257" s="143">
        <v>2631</v>
      </c>
      <c r="AV257" s="144">
        <v>2700</v>
      </c>
      <c r="AW257" s="143"/>
      <c r="AX257" s="130">
        <f t="shared" si="0"/>
        <v>10</v>
      </c>
      <c r="AY257" s="145">
        <f t="shared" si="11"/>
        <v>2686.5</v>
      </c>
      <c r="AZ257" s="146">
        <f t="shared" si="12"/>
        <v>2330</v>
      </c>
      <c r="BA257" s="147">
        <f t="shared" si="13"/>
        <v>3016</v>
      </c>
      <c r="BB257" s="148">
        <f t="shared" si="14"/>
        <v>45</v>
      </c>
      <c r="BC257" s="149">
        <f t="shared" si="15"/>
        <v>1524.377778</v>
      </c>
      <c r="BD257" s="150">
        <f t="shared" si="16"/>
        <v>61</v>
      </c>
      <c r="BE257" s="151">
        <f t="shared" si="17"/>
        <v>3016</v>
      </c>
      <c r="BF257" s="194" t="s">
        <v>310</v>
      </c>
      <c r="BG257" s="174">
        <v>16</v>
      </c>
      <c r="BH257" s="15">
        <v>12</v>
      </c>
      <c r="BI257" s="187">
        <f aca="true" t="shared" si="975" ref="BI257:CJ257">SUM(S257)/(S$303/1000)</f>
        <v>1639.489249</v>
      </c>
      <c r="BJ257" s="155">
        <f t="shared" si="975"/>
        <v>1518.483412</v>
      </c>
      <c r="BK257" s="155">
        <f t="shared" si="975"/>
        <v>1565.637066</v>
      </c>
      <c r="BL257" s="155">
        <f t="shared" si="975"/>
        <v>1887.502942</v>
      </c>
      <c r="BM257" s="155">
        <f t="shared" si="975"/>
        <v>1557.522124</v>
      </c>
      <c r="BN257" s="155">
        <f t="shared" si="975"/>
        <v>1546.833185</v>
      </c>
      <c r="BO257" s="155">
        <f t="shared" si="975"/>
        <v>1747.783251</v>
      </c>
      <c r="BP257" s="155">
        <f t="shared" si="975"/>
        <v>1973.559962</v>
      </c>
      <c r="BQ257" s="155">
        <f t="shared" si="975"/>
        <v>1601.694915</v>
      </c>
      <c r="BR257" s="155">
        <f t="shared" si="975"/>
        <v>1769.830353</v>
      </c>
      <c r="BS257" s="155">
        <f t="shared" si="975"/>
        <v>1978.084802</v>
      </c>
      <c r="BT257" s="155">
        <f t="shared" si="975"/>
        <v>1773.506494</v>
      </c>
      <c r="BU257" s="155">
        <f t="shared" si="975"/>
        <v>1889.74359</v>
      </c>
      <c r="BV257" s="155">
        <f t="shared" si="975"/>
        <v>1707.565661</v>
      </c>
      <c r="BW257" s="155">
        <f t="shared" si="975"/>
        <v>1808.527755</v>
      </c>
      <c r="BX257" s="155">
        <f t="shared" si="975"/>
        <v>1897.714064</v>
      </c>
      <c r="BY257" s="155">
        <f t="shared" si="975"/>
        <v>2116.548043</v>
      </c>
      <c r="BZ257" s="155">
        <f t="shared" si="975"/>
        <v>2060.19802</v>
      </c>
      <c r="CA257" s="155">
        <f t="shared" si="975"/>
        <v>2250.922509</v>
      </c>
      <c r="CB257" s="155">
        <f t="shared" si="975"/>
        <v>1882.067851</v>
      </c>
      <c r="CC257" s="155">
        <f t="shared" si="975"/>
        <v>1907.918969</v>
      </c>
      <c r="CD257" s="155">
        <f t="shared" si="975"/>
        <v>1792.785879</v>
      </c>
      <c r="CE257" s="155">
        <f t="shared" si="975"/>
        <v>2072.616119</v>
      </c>
      <c r="CF257" s="155">
        <f t="shared" si="975"/>
        <v>2117.305113</v>
      </c>
      <c r="CG257" s="155">
        <f t="shared" si="975"/>
        <v>2179.071481</v>
      </c>
      <c r="CH257" s="155">
        <f t="shared" si="975"/>
        <v>2256.640479</v>
      </c>
      <c r="CI257" s="155">
        <f t="shared" si="975"/>
        <v>2054.074494</v>
      </c>
      <c r="CJ257" s="155">
        <f t="shared" si="975"/>
        <v>2012.36989</v>
      </c>
      <c r="CK257" s="155">
        <f aca="true" t="shared" si="976" ref="CK257:CL257">SUM(AU257)/(AU$302/1000)</f>
        <v>1746.953952</v>
      </c>
      <c r="CL257" s="155">
        <f t="shared" si="976"/>
        <v>2139.206909</v>
      </c>
      <c r="CM257" s="157">
        <f aca="true" t="shared" si="977" ref="CM257:DG257">AVERAGE(BJ257:BL257)</f>
        <v>1657.207807</v>
      </c>
      <c r="CN257" s="157">
        <f t="shared" si="977"/>
        <v>1670.22071</v>
      </c>
      <c r="CO257" s="157">
        <f t="shared" si="977"/>
        <v>1663.95275</v>
      </c>
      <c r="CP257" s="157">
        <f t="shared" si="977"/>
        <v>1617.37952</v>
      </c>
      <c r="CQ257" s="157">
        <f t="shared" si="977"/>
        <v>1756.058799</v>
      </c>
      <c r="CR257" s="157">
        <f t="shared" si="977"/>
        <v>1774.346043</v>
      </c>
      <c r="CS257" s="157">
        <f t="shared" si="977"/>
        <v>1781.695077</v>
      </c>
      <c r="CT257" s="157">
        <f t="shared" si="977"/>
        <v>1783.203357</v>
      </c>
      <c r="CU257" s="157">
        <f t="shared" si="977"/>
        <v>1840.473883</v>
      </c>
      <c r="CV257" s="157">
        <f t="shared" si="977"/>
        <v>1880.444962</v>
      </c>
      <c r="CW257" s="157">
        <f t="shared" si="977"/>
        <v>1790.271915</v>
      </c>
      <c r="CX257" s="157">
        <f t="shared" si="977"/>
        <v>1801.945669</v>
      </c>
      <c r="CY257" s="157">
        <f t="shared" si="977"/>
        <v>1804.602493</v>
      </c>
      <c r="CZ257" s="157">
        <f t="shared" si="977"/>
        <v>1940.929954</v>
      </c>
      <c r="DA257" s="157">
        <f t="shared" si="977"/>
        <v>2024.820042</v>
      </c>
      <c r="DB257" s="157">
        <f t="shared" si="977"/>
        <v>2142.556191</v>
      </c>
      <c r="DC257" s="157">
        <f t="shared" si="977"/>
        <v>2064.396127</v>
      </c>
      <c r="DD257" s="157">
        <f t="shared" si="977"/>
        <v>2013.636443</v>
      </c>
      <c r="DE257" s="157">
        <f t="shared" si="977"/>
        <v>1860.924233</v>
      </c>
      <c r="DF257" s="157">
        <f t="shared" si="977"/>
        <v>1924.440322</v>
      </c>
      <c r="DG257" s="157">
        <f t="shared" si="977"/>
        <v>1994.235703</v>
      </c>
      <c r="DH257" s="157">
        <f t="shared" si="941"/>
        <v>1994.235703</v>
      </c>
      <c r="DI257" s="157">
        <f aca="true" t="shared" si="978" ref="DI257:DM257">AVERAGE(CF257:CH257)</f>
        <v>2184.339024</v>
      </c>
      <c r="DJ257" s="157">
        <f t="shared" si="978"/>
        <v>2163.262151</v>
      </c>
      <c r="DK257" s="157">
        <f t="shared" si="978"/>
        <v>2107.694954</v>
      </c>
      <c r="DL257" s="157">
        <f t="shared" si="978"/>
        <v>1937.799446</v>
      </c>
      <c r="DM257" s="157">
        <f t="shared" si="978"/>
        <v>1966.176917</v>
      </c>
      <c r="DN257" s="195" t="s">
        <v>310</v>
      </c>
      <c r="DO257" s="160">
        <v>1701</v>
      </c>
      <c r="DP257" s="160">
        <v>2458.6666666666665</v>
      </c>
      <c r="DQ257" s="161">
        <v>0.6918383947939263</v>
      </c>
    </row>
    <row r="258" spans="1:121" ht="13.5" customHeight="1">
      <c r="A258" s="131">
        <v>1</v>
      </c>
      <c r="B258" s="193" t="s">
        <v>311</v>
      </c>
      <c r="C258" s="216">
        <v>16</v>
      </c>
      <c r="D258" s="216">
        <v>34</v>
      </c>
      <c r="E258" s="216">
        <v>51</v>
      </c>
      <c r="F258" s="216">
        <v>100</v>
      </c>
      <c r="G258" s="216">
        <v>72</v>
      </c>
      <c r="H258" s="216">
        <v>54</v>
      </c>
      <c r="I258" s="216">
        <v>51</v>
      </c>
      <c r="J258" s="216">
        <v>46</v>
      </c>
      <c r="K258" s="216">
        <v>48</v>
      </c>
      <c r="L258" s="216">
        <v>43</v>
      </c>
      <c r="M258" s="216">
        <v>46</v>
      </c>
      <c r="N258" s="216">
        <v>40</v>
      </c>
      <c r="O258" s="216">
        <v>32</v>
      </c>
      <c r="P258" s="216">
        <v>41</v>
      </c>
      <c r="Q258" s="216">
        <v>27</v>
      </c>
      <c r="R258" s="216">
        <v>30</v>
      </c>
      <c r="S258" s="217">
        <v>212</v>
      </c>
      <c r="T258" s="218">
        <v>184</v>
      </c>
      <c r="U258" s="218">
        <v>143</v>
      </c>
      <c r="V258" s="218">
        <v>186</v>
      </c>
      <c r="W258" s="218">
        <v>162</v>
      </c>
      <c r="X258" s="218">
        <v>173</v>
      </c>
      <c r="Y258" s="218">
        <v>190</v>
      </c>
      <c r="Z258" s="220">
        <v>203</v>
      </c>
      <c r="AA258" s="220">
        <v>148</v>
      </c>
      <c r="AB258" s="218">
        <v>184</v>
      </c>
      <c r="AC258" s="218">
        <v>188</v>
      </c>
      <c r="AD258" s="219">
        <v>82</v>
      </c>
      <c r="AE258" s="218">
        <v>131</v>
      </c>
      <c r="AF258" s="219">
        <v>129</v>
      </c>
      <c r="AG258" s="222">
        <v>108</v>
      </c>
      <c r="AH258" s="223">
        <v>109</v>
      </c>
      <c r="AI258" s="185">
        <v>100</v>
      </c>
      <c r="AJ258" s="185">
        <v>156</v>
      </c>
      <c r="AK258" s="185">
        <v>96</v>
      </c>
      <c r="AL258" s="185">
        <v>77</v>
      </c>
      <c r="AM258" s="185">
        <v>108</v>
      </c>
      <c r="AN258" s="185">
        <v>106</v>
      </c>
      <c r="AO258" s="228">
        <v>146</v>
      </c>
      <c r="AP258" s="230">
        <v>153</v>
      </c>
      <c r="AQ258" s="225">
        <v>140</v>
      </c>
      <c r="AR258" s="142">
        <v>164</v>
      </c>
      <c r="AS258" s="142">
        <v>122</v>
      </c>
      <c r="AT258" s="142">
        <v>176</v>
      </c>
      <c r="AU258" s="143">
        <v>238</v>
      </c>
      <c r="AV258" s="144">
        <v>166</v>
      </c>
      <c r="AW258" s="143"/>
      <c r="AX258" s="130">
        <f t="shared" si="0"/>
        <v>10</v>
      </c>
      <c r="AY258" s="145">
        <f t="shared" si="11"/>
        <v>143</v>
      </c>
      <c r="AZ258" s="146">
        <f t="shared" si="12"/>
        <v>77</v>
      </c>
      <c r="BA258" s="147">
        <f t="shared" si="13"/>
        <v>238</v>
      </c>
      <c r="BB258" s="148">
        <f t="shared" si="14"/>
        <v>45</v>
      </c>
      <c r="BC258" s="149">
        <f t="shared" si="15"/>
        <v>112.1111111</v>
      </c>
      <c r="BD258" s="150">
        <f t="shared" si="16"/>
        <v>16</v>
      </c>
      <c r="BE258" s="151">
        <f t="shared" si="17"/>
        <v>238</v>
      </c>
      <c r="BF258" s="194" t="s">
        <v>311</v>
      </c>
      <c r="BG258" s="174">
        <v>82</v>
      </c>
      <c r="BH258" s="15">
        <v>93</v>
      </c>
      <c r="BI258" s="187">
        <f aca="true" t="shared" si="979" ref="BI258:CJ258">SUM(S258)/(S$303/1000)</f>
        <v>234.3706816</v>
      </c>
      <c r="BJ258" s="155">
        <f t="shared" si="979"/>
        <v>174.4075829</v>
      </c>
      <c r="BK258" s="155">
        <f t="shared" si="979"/>
        <v>138.030888</v>
      </c>
      <c r="BL258" s="155">
        <f t="shared" si="979"/>
        <v>175.1000235</v>
      </c>
      <c r="BM258" s="155">
        <f t="shared" si="979"/>
        <v>143.3628319</v>
      </c>
      <c r="BN258" s="155">
        <f t="shared" si="979"/>
        <v>154.3264942</v>
      </c>
      <c r="BO258" s="155">
        <f t="shared" si="979"/>
        <v>187.1921182</v>
      </c>
      <c r="BP258" s="155">
        <f t="shared" si="979"/>
        <v>191.6902738</v>
      </c>
      <c r="BQ258" s="155">
        <f t="shared" si="979"/>
        <v>139.3596987</v>
      </c>
      <c r="BR258" s="155">
        <f t="shared" si="979"/>
        <v>168.7299404</v>
      </c>
      <c r="BS258" s="155">
        <f t="shared" si="979"/>
        <v>179.1329204</v>
      </c>
      <c r="BT258" s="155">
        <f t="shared" si="979"/>
        <v>85.19480519</v>
      </c>
      <c r="BU258" s="155">
        <f t="shared" si="979"/>
        <v>111.965812</v>
      </c>
      <c r="BV258" s="155">
        <f t="shared" si="979"/>
        <v>101.1368091</v>
      </c>
      <c r="BW258" s="155">
        <f t="shared" si="979"/>
        <v>86.88656476</v>
      </c>
      <c r="BX258" s="155">
        <f t="shared" si="979"/>
        <v>84.46338628</v>
      </c>
      <c r="BY258" s="155">
        <f t="shared" si="979"/>
        <v>88.96797153</v>
      </c>
      <c r="BZ258" s="155">
        <f t="shared" si="979"/>
        <v>123.5643564</v>
      </c>
      <c r="CA258" s="155">
        <f t="shared" si="979"/>
        <v>78.72078721</v>
      </c>
      <c r="CB258" s="155">
        <f t="shared" si="979"/>
        <v>62.19709208</v>
      </c>
      <c r="CC258" s="155">
        <f t="shared" si="979"/>
        <v>79.55801105</v>
      </c>
      <c r="CD258" s="155">
        <f t="shared" si="979"/>
        <v>81.35072909</v>
      </c>
      <c r="CE258" s="155">
        <f t="shared" si="979"/>
        <v>108.8496235</v>
      </c>
      <c r="CF258" s="155">
        <f t="shared" si="979"/>
        <v>114.0259353</v>
      </c>
      <c r="CG258" s="155">
        <f t="shared" si="979"/>
        <v>103.1687546</v>
      </c>
      <c r="CH258" s="155">
        <f t="shared" si="979"/>
        <v>122.7085672</v>
      </c>
      <c r="CI258" s="155">
        <f t="shared" si="979"/>
        <v>92.26696918</v>
      </c>
      <c r="CJ258" s="155">
        <f t="shared" si="979"/>
        <v>132.7500377</v>
      </c>
      <c r="CK258" s="155">
        <f aca="true" t="shared" si="980" ref="CK258:CL258">SUM(AU258)/(AU$302/1000)</f>
        <v>158.0292819</v>
      </c>
      <c r="CL258" s="155">
        <f t="shared" si="980"/>
        <v>131.52161</v>
      </c>
      <c r="CM258" s="157">
        <f aca="true" t="shared" si="981" ref="CM258:DG258">AVERAGE(BJ258:BL258)</f>
        <v>162.5128315</v>
      </c>
      <c r="CN258" s="157">
        <f t="shared" si="981"/>
        <v>152.1645811</v>
      </c>
      <c r="CO258" s="157">
        <f t="shared" si="981"/>
        <v>157.5964499</v>
      </c>
      <c r="CP258" s="157">
        <f t="shared" si="981"/>
        <v>161.6271481</v>
      </c>
      <c r="CQ258" s="157">
        <f t="shared" si="981"/>
        <v>177.7362954</v>
      </c>
      <c r="CR258" s="157">
        <f t="shared" si="981"/>
        <v>172.7473636</v>
      </c>
      <c r="CS258" s="157">
        <f t="shared" si="981"/>
        <v>166.5933043</v>
      </c>
      <c r="CT258" s="157">
        <f t="shared" si="981"/>
        <v>162.4075198</v>
      </c>
      <c r="CU258" s="157">
        <f t="shared" si="981"/>
        <v>144.3525553</v>
      </c>
      <c r="CV258" s="157">
        <f t="shared" si="981"/>
        <v>125.4311792</v>
      </c>
      <c r="CW258" s="157">
        <f t="shared" si="981"/>
        <v>99.43247542</v>
      </c>
      <c r="CX258" s="157">
        <f t="shared" si="981"/>
        <v>99.99639527</v>
      </c>
      <c r="CY258" s="157">
        <f t="shared" si="981"/>
        <v>90.82892005</v>
      </c>
      <c r="CZ258" s="157">
        <f t="shared" si="981"/>
        <v>86.77264086</v>
      </c>
      <c r="DA258" s="157">
        <f t="shared" si="981"/>
        <v>98.99857142</v>
      </c>
      <c r="DB258" s="157">
        <f t="shared" si="981"/>
        <v>97.08437172</v>
      </c>
      <c r="DC258" s="157">
        <f t="shared" si="981"/>
        <v>88.16074524</v>
      </c>
      <c r="DD258" s="157">
        <f t="shared" si="981"/>
        <v>73.49196345</v>
      </c>
      <c r="DE258" s="157">
        <f t="shared" si="981"/>
        <v>74.36861074</v>
      </c>
      <c r="DF258" s="157">
        <f t="shared" si="981"/>
        <v>89.91945455</v>
      </c>
      <c r="DG258" s="157">
        <f t="shared" si="981"/>
        <v>101.4087626</v>
      </c>
      <c r="DH258" s="157">
        <f t="shared" si="941"/>
        <v>101.4087626</v>
      </c>
      <c r="DI258" s="157">
        <f aca="true" t="shared" si="982" ref="DI258:DM258">AVERAGE(CF258:CH258)</f>
        <v>113.3010857</v>
      </c>
      <c r="DJ258" s="157">
        <f t="shared" si="982"/>
        <v>106.048097</v>
      </c>
      <c r="DK258" s="157">
        <f t="shared" si="982"/>
        <v>115.9085247</v>
      </c>
      <c r="DL258" s="157">
        <f t="shared" si="982"/>
        <v>127.6820963</v>
      </c>
      <c r="DM258" s="157">
        <f t="shared" si="982"/>
        <v>140.7669765</v>
      </c>
      <c r="DN258" s="195" t="s">
        <v>311</v>
      </c>
      <c r="DO258" s="160">
        <v>176.66666666666666</v>
      </c>
      <c r="DP258" s="160">
        <v>107.66666666666667</v>
      </c>
      <c r="DQ258" s="189">
        <v>1.6408668730650153</v>
      </c>
    </row>
    <row r="259" spans="1:128" ht="13.5" customHeight="1">
      <c r="A259" s="131">
        <v>1</v>
      </c>
      <c r="B259" s="193" t="s">
        <v>312</v>
      </c>
      <c r="C259" s="216"/>
      <c r="D259" s="216"/>
      <c r="E259" s="216"/>
      <c r="F259" s="216"/>
      <c r="G259" s="216"/>
      <c r="H259" s="216"/>
      <c r="I259" s="216"/>
      <c r="J259" s="216"/>
      <c r="K259" s="216"/>
      <c r="L259" s="216"/>
      <c r="M259" s="216"/>
      <c r="N259" s="216"/>
      <c r="O259" s="216"/>
      <c r="P259" s="216"/>
      <c r="Q259" s="216"/>
      <c r="R259" s="216"/>
      <c r="S259" s="217"/>
      <c r="T259" s="218"/>
      <c r="U259" s="218"/>
      <c r="V259" s="218"/>
      <c r="W259" s="218"/>
      <c r="X259" s="218"/>
      <c r="Y259" s="218"/>
      <c r="Z259" s="220"/>
      <c r="AA259" s="220"/>
      <c r="AB259" s="218"/>
      <c r="AC259" s="218"/>
      <c r="AD259" s="219"/>
      <c r="AE259" s="218"/>
      <c r="AF259" s="219"/>
      <c r="AG259" s="225">
        <v>0</v>
      </c>
      <c r="AH259" s="225">
        <v>0</v>
      </c>
      <c r="AI259" s="225">
        <v>0</v>
      </c>
      <c r="AJ259" s="225">
        <v>0</v>
      </c>
      <c r="AK259" s="225">
        <v>0</v>
      </c>
      <c r="AL259" s="225">
        <v>0</v>
      </c>
      <c r="AM259" s="225">
        <v>0</v>
      </c>
      <c r="AN259" s="225">
        <v>0</v>
      </c>
      <c r="AO259" s="228">
        <v>1</v>
      </c>
      <c r="AP259" s="225">
        <v>0</v>
      </c>
      <c r="AQ259" s="225">
        <v>0</v>
      </c>
      <c r="AR259" s="142"/>
      <c r="AS259" s="142"/>
      <c r="AT259" s="142">
        <v>0</v>
      </c>
      <c r="AU259" s="143">
        <v>0</v>
      </c>
      <c r="AV259" s="144">
        <v>0</v>
      </c>
      <c r="AW259" s="143"/>
      <c r="AX259" s="130">
        <f t="shared" si="0"/>
        <v>1</v>
      </c>
      <c r="AY259" s="145">
        <f t="shared" si="11"/>
        <v>0.125</v>
      </c>
      <c r="AZ259" s="146">
        <f t="shared" si="12"/>
        <v>0</v>
      </c>
      <c r="BA259" s="147">
        <f t="shared" si="13"/>
        <v>1</v>
      </c>
      <c r="BB259" s="148">
        <f t="shared" si="14"/>
        <v>1</v>
      </c>
      <c r="BC259" s="149">
        <f t="shared" si="15"/>
        <v>0.07692307692</v>
      </c>
      <c r="BD259" s="150">
        <f t="shared" si="16"/>
        <v>0</v>
      </c>
      <c r="BE259" s="151">
        <f t="shared" si="17"/>
        <v>1</v>
      </c>
      <c r="BF259" s="194" t="s">
        <v>312</v>
      </c>
      <c r="BG259" s="174"/>
      <c r="BH259" s="15"/>
      <c r="BI259" s="187"/>
      <c r="BJ259" s="155"/>
      <c r="BK259" s="155"/>
      <c r="BL259" s="155"/>
      <c r="BM259" s="155"/>
      <c r="BN259" s="155"/>
      <c r="BO259" s="155"/>
      <c r="BP259" s="155"/>
      <c r="BQ259" s="155"/>
      <c r="BR259" s="155"/>
      <c r="BS259" s="155"/>
      <c r="BT259" s="155"/>
      <c r="BU259" s="155"/>
      <c r="BV259" s="155"/>
      <c r="BW259" s="155"/>
      <c r="BX259" s="155"/>
      <c r="BY259" s="155"/>
      <c r="BZ259" s="155"/>
      <c r="CA259" s="155"/>
      <c r="CB259" s="155"/>
      <c r="CC259" s="155"/>
      <c r="CD259" s="155"/>
      <c r="CE259" s="155"/>
      <c r="CF259" s="155"/>
      <c r="CG259" s="155">
        <f aca="true" t="shared" si="983" ref="CG259:CJ259">SUM(AQ259)/(AQ$303/1000)</f>
        <v>0</v>
      </c>
      <c r="CH259" s="155">
        <f t="shared" si="983"/>
        <v>0</v>
      </c>
      <c r="CI259" s="155">
        <f t="shared" si="983"/>
        <v>0</v>
      </c>
      <c r="CJ259" s="155">
        <f t="shared" si="983"/>
        <v>0</v>
      </c>
      <c r="CK259" s="155">
        <f aca="true" t="shared" si="984" ref="CK259:CL259">SUM(AU259)/(AU$302/1000)</f>
        <v>0</v>
      </c>
      <c r="CL259" s="155">
        <f t="shared" si="984"/>
        <v>0</v>
      </c>
      <c r="CM259" s="157"/>
      <c r="CN259" s="157"/>
      <c r="CO259" s="157"/>
      <c r="CP259" s="157"/>
      <c r="CQ259" s="157"/>
      <c r="CR259" s="157"/>
      <c r="CS259" s="157"/>
      <c r="CT259" s="157"/>
      <c r="CU259" s="157"/>
      <c r="CV259" s="157"/>
      <c r="CW259" s="157"/>
      <c r="CX259" s="157"/>
      <c r="CY259" s="157"/>
      <c r="CZ259" s="157"/>
      <c r="DA259" s="157"/>
      <c r="DB259" s="157"/>
      <c r="DC259" s="157"/>
      <c r="DD259" s="157"/>
      <c r="DE259" s="157"/>
      <c r="DF259" s="157"/>
      <c r="DG259" s="157"/>
      <c r="DH259" s="157"/>
      <c r="DI259" s="157">
        <f aca="true" t="shared" si="985" ref="DI259:DM259">AVERAGE(CF259:CH259)</f>
        <v>0</v>
      </c>
      <c r="DJ259" s="157">
        <f t="shared" si="985"/>
        <v>0</v>
      </c>
      <c r="DK259" s="157">
        <f t="shared" si="985"/>
        <v>0</v>
      </c>
      <c r="DL259" s="157">
        <f t="shared" si="985"/>
        <v>0</v>
      </c>
      <c r="DM259" s="157">
        <f t="shared" si="985"/>
        <v>0</v>
      </c>
      <c r="DN259" s="195" t="s">
        <v>312</v>
      </c>
      <c r="DO259" s="315"/>
      <c r="DP259" s="315"/>
      <c r="DQ259" s="189"/>
      <c r="DU259" s="157"/>
      <c r="DV259" s="316"/>
      <c r="DW259" s="160"/>
      <c r="DX259" s="160"/>
    </row>
    <row r="260" spans="1:128" ht="13.5" customHeight="1">
      <c r="A260" s="287">
        <v>1</v>
      </c>
      <c r="B260" s="288" t="s">
        <v>313</v>
      </c>
      <c r="C260" s="289"/>
      <c r="D260" s="289"/>
      <c r="E260" s="289"/>
      <c r="F260" s="289"/>
      <c r="G260" s="289"/>
      <c r="H260" s="289"/>
      <c r="I260" s="289"/>
      <c r="J260" s="289"/>
      <c r="K260" s="289">
        <v>1</v>
      </c>
      <c r="L260" s="289">
        <v>3</v>
      </c>
      <c r="M260" s="289"/>
      <c r="N260" s="289">
        <v>2</v>
      </c>
      <c r="O260" s="289">
        <v>6</v>
      </c>
      <c r="P260" s="289">
        <v>1</v>
      </c>
      <c r="Q260" s="289"/>
      <c r="R260" s="289"/>
      <c r="S260" s="290">
        <v>16</v>
      </c>
      <c r="T260" s="291">
        <v>12</v>
      </c>
      <c r="U260" s="291">
        <v>21</v>
      </c>
      <c r="V260" s="291">
        <v>54</v>
      </c>
      <c r="W260" s="291">
        <v>40</v>
      </c>
      <c r="X260" s="291">
        <v>12</v>
      </c>
      <c r="Y260" s="291">
        <v>46</v>
      </c>
      <c r="Z260" s="292">
        <v>39</v>
      </c>
      <c r="AA260" s="292">
        <v>41</v>
      </c>
      <c r="AB260" s="291">
        <v>48</v>
      </c>
      <c r="AC260" s="291">
        <v>48</v>
      </c>
      <c r="AD260" s="291">
        <v>21</v>
      </c>
      <c r="AE260" s="291">
        <v>40</v>
      </c>
      <c r="AF260" s="291">
        <v>63</v>
      </c>
      <c r="AG260" s="293">
        <v>57</v>
      </c>
      <c r="AH260" s="294">
        <v>55</v>
      </c>
      <c r="AI260" s="295">
        <v>74</v>
      </c>
      <c r="AJ260" s="295">
        <v>92</v>
      </c>
      <c r="AK260" s="295">
        <v>83</v>
      </c>
      <c r="AL260" s="295">
        <v>71</v>
      </c>
      <c r="AM260" s="295">
        <v>106</v>
      </c>
      <c r="AN260" s="295">
        <v>104</v>
      </c>
      <c r="AO260" s="295">
        <v>83</v>
      </c>
      <c r="AP260" s="296">
        <v>73</v>
      </c>
      <c r="AQ260" s="296">
        <v>73</v>
      </c>
      <c r="AR260" s="297">
        <v>88</v>
      </c>
      <c r="AS260" s="297">
        <v>64</v>
      </c>
      <c r="AT260" s="297">
        <v>67</v>
      </c>
      <c r="AU260" s="298">
        <v>78</v>
      </c>
      <c r="AV260" s="299">
        <v>52</v>
      </c>
      <c r="AW260" s="298"/>
      <c r="AX260" s="300">
        <f t="shared" si="0"/>
        <v>10</v>
      </c>
      <c r="AY260" s="301">
        <f t="shared" si="11"/>
        <v>80.7</v>
      </c>
      <c r="AZ260" s="302">
        <f t="shared" si="12"/>
        <v>64</v>
      </c>
      <c r="BA260" s="303">
        <f t="shared" si="13"/>
        <v>106</v>
      </c>
      <c r="BB260" s="304">
        <f t="shared" si="14"/>
        <v>34</v>
      </c>
      <c r="BC260" s="305">
        <f t="shared" si="15"/>
        <v>49.47058824</v>
      </c>
      <c r="BD260" s="306">
        <f t="shared" si="16"/>
        <v>1</v>
      </c>
      <c r="BE260" s="307">
        <f t="shared" si="17"/>
        <v>106</v>
      </c>
      <c r="BF260" s="308" t="s">
        <v>313</v>
      </c>
      <c r="BG260" s="241">
        <v>120</v>
      </c>
      <c r="BH260" s="242">
        <v>108</v>
      </c>
      <c r="BI260" s="309">
        <f aca="true" t="shared" si="986" ref="BI260:CJ260">SUM(S260)/(S$303/1000)</f>
        <v>17.68835332</v>
      </c>
      <c r="BJ260" s="310">
        <f t="shared" si="986"/>
        <v>11.37440758</v>
      </c>
      <c r="BK260" s="310">
        <f t="shared" si="986"/>
        <v>20.27027027</v>
      </c>
      <c r="BL260" s="310">
        <f t="shared" si="986"/>
        <v>50.8354907</v>
      </c>
      <c r="BM260" s="310">
        <f t="shared" si="986"/>
        <v>35.39823009</v>
      </c>
      <c r="BN260" s="310">
        <f t="shared" si="986"/>
        <v>10.70472792</v>
      </c>
      <c r="BO260" s="310">
        <f t="shared" si="986"/>
        <v>45.32019704</v>
      </c>
      <c r="BP260" s="310">
        <f t="shared" si="986"/>
        <v>36.82719547</v>
      </c>
      <c r="BQ260" s="310">
        <f t="shared" si="986"/>
        <v>38.60640301</v>
      </c>
      <c r="BR260" s="310">
        <f t="shared" si="986"/>
        <v>44.01650619</v>
      </c>
      <c r="BS260" s="310">
        <f t="shared" si="986"/>
        <v>45.73606479</v>
      </c>
      <c r="BT260" s="310">
        <f t="shared" si="986"/>
        <v>21.81818182</v>
      </c>
      <c r="BU260" s="310">
        <f t="shared" si="986"/>
        <v>34.18803419</v>
      </c>
      <c r="BV260" s="310">
        <f t="shared" si="986"/>
        <v>49.39239514</v>
      </c>
      <c r="BW260" s="310">
        <f t="shared" si="986"/>
        <v>45.85679807</v>
      </c>
      <c r="BX260" s="310">
        <f t="shared" si="986"/>
        <v>42.61913987</v>
      </c>
      <c r="BY260" s="310">
        <f t="shared" si="986"/>
        <v>65.83629893</v>
      </c>
      <c r="BZ260" s="310">
        <f t="shared" si="986"/>
        <v>72.87128713</v>
      </c>
      <c r="CA260" s="310">
        <f t="shared" si="986"/>
        <v>68.06068061</v>
      </c>
      <c r="CB260" s="310">
        <f t="shared" si="986"/>
        <v>57.35056543</v>
      </c>
      <c r="CC260" s="310">
        <f t="shared" si="986"/>
        <v>78.08471455</v>
      </c>
      <c r="CD260" s="310">
        <f t="shared" si="986"/>
        <v>79.81580967</v>
      </c>
      <c r="CE260" s="310">
        <f t="shared" si="986"/>
        <v>61.88026541</v>
      </c>
      <c r="CF260" s="310">
        <f t="shared" si="986"/>
        <v>54.40453123</v>
      </c>
      <c r="CG260" s="310">
        <f t="shared" si="986"/>
        <v>53.79513633</v>
      </c>
      <c r="CH260" s="310">
        <f t="shared" si="986"/>
        <v>65.8436214</v>
      </c>
      <c r="CI260" s="310">
        <f t="shared" si="986"/>
        <v>48.40234449</v>
      </c>
      <c r="CJ260" s="310">
        <f t="shared" si="986"/>
        <v>50.53552572</v>
      </c>
      <c r="CK260" s="310">
        <f aca="true" t="shared" si="987" ref="CK260:CL260">SUM(AU260)/(AU$302/1000)</f>
        <v>51.79110919</v>
      </c>
      <c r="CL260" s="310">
        <f t="shared" si="987"/>
        <v>41.19954047</v>
      </c>
      <c r="CM260" s="311">
        <f aca="true" t="shared" si="988" ref="CM260:DG260">AVERAGE(BJ260:BL260)</f>
        <v>27.49338952</v>
      </c>
      <c r="CN260" s="311">
        <f t="shared" si="988"/>
        <v>35.50133035</v>
      </c>
      <c r="CO260" s="311">
        <f t="shared" si="988"/>
        <v>32.31281624</v>
      </c>
      <c r="CP260" s="311">
        <f t="shared" si="988"/>
        <v>30.47438502</v>
      </c>
      <c r="CQ260" s="311">
        <f t="shared" si="988"/>
        <v>30.95070681</v>
      </c>
      <c r="CR260" s="311">
        <f t="shared" si="988"/>
        <v>40.25126517</v>
      </c>
      <c r="CS260" s="311">
        <f t="shared" si="988"/>
        <v>39.81670156</v>
      </c>
      <c r="CT260" s="311">
        <f t="shared" si="988"/>
        <v>42.78632467</v>
      </c>
      <c r="CU260" s="311">
        <f t="shared" si="988"/>
        <v>37.19025093</v>
      </c>
      <c r="CV260" s="311">
        <f t="shared" si="988"/>
        <v>33.9140936</v>
      </c>
      <c r="CW260" s="311">
        <f t="shared" si="988"/>
        <v>35.13287038</v>
      </c>
      <c r="CX260" s="311">
        <f t="shared" si="988"/>
        <v>43.14574247</v>
      </c>
      <c r="CY260" s="311">
        <f t="shared" si="988"/>
        <v>45.95611103</v>
      </c>
      <c r="CZ260" s="311">
        <f t="shared" si="988"/>
        <v>51.43741229</v>
      </c>
      <c r="DA260" s="311">
        <f t="shared" si="988"/>
        <v>60.44224198</v>
      </c>
      <c r="DB260" s="311">
        <f t="shared" si="988"/>
        <v>68.92275556</v>
      </c>
      <c r="DC260" s="311">
        <f t="shared" si="988"/>
        <v>66.09417772</v>
      </c>
      <c r="DD260" s="311">
        <f t="shared" si="988"/>
        <v>67.83198686</v>
      </c>
      <c r="DE260" s="311">
        <f t="shared" si="988"/>
        <v>71.75036322</v>
      </c>
      <c r="DF260" s="311">
        <f t="shared" si="988"/>
        <v>73.26026321</v>
      </c>
      <c r="DG260" s="311">
        <f t="shared" si="988"/>
        <v>65.36686877</v>
      </c>
      <c r="DH260" s="311">
        <f aca="true" t="shared" si="989" ref="DH260:DH269">AVERAGE(CD260:CF260)</f>
        <v>65.36686877</v>
      </c>
      <c r="DI260" s="311">
        <f aca="true" t="shared" si="990" ref="DI260:DM260">AVERAGE(CF260:CH260)</f>
        <v>58.01442965</v>
      </c>
      <c r="DJ260" s="311">
        <f t="shared" si="990"/>
        <v>56.01370074</v>
      </c>
      <c r="DK260" s="311">
        <f t="shared" si="990"/>
        <v>54.92716387</v>
      </c>
      <c r="DL260" s="311">
        <f t="shared" si="990"/>
        <v>50.24299313</v>
      </c>
      <c r="DM260" s="311">
        <f t="shared" si="990"/>
        <v>47.84205846</v>
      </c>
      <c r="DN260" s="308" t="s">
        <v>313</v>
      </c>
      <c r="DO260" s="312">
        <v>25.833333333333332</v>
      </c>
      <c r="DP260" s="312">
        <v>72</v>
      </c>
      <c r="DQ260" s="314">
        <v>0.3587962962962963</v>
      </c>
      <c r="DR260" s="247"/>
      <c r="DS260" s="247"/>
      <c r="DT260" s="247"/>
      <c r="DU260" s="247"/>
      <c r="DV260" s="247"/>
      <c r="DW260" s="247"/>
      <c r="DX260" s="247"/>
    </row>
    <row r="261" spans="1:121" ht="13.5" customHeight="1">
      <c r="A261" s="131">
        <v>1</v>
      </c>
      <c r="B261" s="190" t="s">
        <v>314</v>
      </c>
      <c r="C261" s="216">
        <v>1</v>
      </c>
      <c r="D261" s="216"/>
      <c r="E261" s="216"/>
      <c r="F261" s="216">
        <v>1</v>
      </c>
      <c r="G261" s="216"/>
      <c r="H261" s="216"/>
      <c r="I261" s="216">
        <v>1</v>
      </c>
      <c r="J261" s="216">
        <v>3</v>
      </c>
      <c r="K261" s="216">
        <v>1</v>
      </c>
      <c r="L261" s="216"/>
      <c r="M261" s="216"/>
      <c r="N261" s="216">
        <v>2</v>
      </c>
      <c r="O261" s="216">
        <v>1</v>
      </c>
      <c r="P261" s="216"/>
      <c r="Q261" s="216"/>
      <c r="R261" s="216"/>
      <c r="S261" s="217"/>
      <c r="T261" s="218"/>
      <c r="U261" s="218"/>
      <c r="V261" s="218">
        <v>8</v>
      </c>
      <c r="W261" s="218">
        <v>7</v>
      </c>
      <c r="X261" s="218">
        <v>4</v>
      </c>
      <c r="Y261" s="218">
        <v>1</v>
      </c>
      <c r="Z261" s="220">
        <v>6</v>
      </c>
      <c r="AA261" s="220">
        <v>3</v>
      </c>
      <c r="AB261" s="218">
        <v>2</v>
      </c>
      <c r="AC261" s="218"/>
      <c r="AD261" s="219">
        <v>2</v>
      </c>
      <c r="AE261" s="218">
        <v>5</v>
      </c>
      <c r="AF261" s="219">
        <v>2</v>
      </c>
      <c r="AG261" s="222">
        <v>2</v>
      </c>
      <c r="AH261" s="223">
        <v>3</v>
      </c>
      <c r="AI261" s="185">
        <v>2</v>
      </c>
      <c r="AJ261" s="185">
        <v>3</v>
      </c>
      <c r="AK261" s="185">
        <v>3</v>
      </c>
      <c r="AL261" s="185">
        <v>6</v>
      </c>
      <c r="AM261" s="185">
        <v>7</v>
      </c>
      <c r="AN261" s="185">
        <v>6</v>
      </c>
      <c r="AO261" s="185">
        <v>19</v>
      </c>
      <c r="AP261" s="225">
        <v>11</v>
      </c>
      <c r="AQ261" s="225">
        <v>4</v>
      </c>
      <c r="AR261" s="142">
        <v>8</v>
      </c>
      <c r="AS261" s="142">
        <v>6</v>
      </c>
      <c r="AT261" s="142">
        <v>0</v>
      </c>
      <c r="AU261" s="143">
        <v>14</v>
      </c>
      <c r="AV261" s="144">
        <v>12</v>
      </c>
      <c r="AW261" s="143"/>
      <c r="AX261" s="130">
        <f t="shared" si="0"/>
        <v>9</v>
      </c>
      <c r="AY261" s="145">
        <f t="shared" si="11"/>
        <v>8.1</v>
      </c>
      <c r="AZ261" s="146">
        <f t="shared" si="12"/>
        <v>0</v>
      </c>
      <c r="BA261" s="147">
        <f t="shared" si="13"/>
        <v>19</v>
      </c>
      <c r="BB261" s="148">
        <f t="shared" si="14"/>
        <v>31</v>
      </c>
      <c r="BC261" s="149">
        <f t="shared" si="15"/>
        <v>4.5</v>
      </c>
      <c r="BD261" s="150">
        <f t="shared" si="16"/>
        <v>0</v>
      </c>
      <c r="BE261" s="151">
        <f t="shared" si="17"/>
        <v>19</v>
      </c>
      <c r="BF261" s="191" t="s">
        <v>314</v>
      </c>
      <c r="BG261" s="174">
        <v>166</v>
      </c>
      <c r="BH261" s="15">
        <v>172</v>
      </c>
      <c r="BI261" s="187">
        <f aca="true" t="shared" si="991" ref="BI261:CJ261">SUM(S261)/(S$303/1000)</f>
        <v>0</v>
      </c>
      <c r="BJ261" s="155">
        <f t="shared" si="991"/>
        <v>0</v>
      </c>
      <c r="BK261" s="155">
        <f t="shared" si="991"/>
        <v>0</v>
      </c>
      <c r="BL261" s="155">
        <f t="shared" si="991"/>
        <v>7.531183808</v>
      </c>
      <c r="BM261" s="155">
        <f t="shared" si="991"/>
        <v>6.194690265</v>
      </c>
      <c r="BN261" s="155">
        <f t="shared" si="991"/>
        <v>3.56824264</v>
      </c>
      <c r="BO261" s="155">
        <f t="shared" si="991"/>
        <v>0.9852216749</v>
      </c>
      <c r="BP261" s="155">
        <f t="shared" si="991"/>
        <v>5.66572238</v>
      </c>
      <c r="BQ261" s="155">
        <f t="shared" si="991"/>
        <v>2.824858757</v>
      </c>
      <c r="BR261" s="155">
        <f t="shared" si="991"/>
        <v>1.834021091</v>
      </c>
      <c r="BS261" s="155">
        <f t="shared" si="991"/>
        <v>0</v>
      </c>
      <c r="BT261" s="155">
        <f t="shared" si="991"/>
        <v>2.077922078</v>
      </c>
      <c r="BU261" s="155">
        <f t="shared" si="991"/>
        <v>4.273504274</v>
      </c>
      <c r="BV261" s="155">
        <f t="shared" si="991"/>
        <v>1.568012544</v>
      </c>
      <c r="BW261" s="155">
        <f t="shared" si="991"/>
        <v>1.609010459</v>
      </c>
      <c r="BX261" s="155">
        <f t="shared" si="991"/>
        <v>2.324680356</v>
      </c>
      <c r="BY261" s="155">
        <f t="shared" si="991"/>
        <v>1.779359431</v>
      </c>
      <c r="BZ261" s="155">
        <f t="shared" si="991"/>
        <v>2.376237624</v>
      </c>
      <c r="CA261" s="155">
        <f t="shared" si="991"/>
        <v>2.4600246</v>
      </c>
      <c r="CB261" s="155">
        <f t="shared" si="991"/>
        <v>4.846526656</v>
      </c>
      <c r="CC261" s="155">
        <f t="shared" si="991"/>
        <v>5.156537753</v>
      </c>
      <c r="CD261" s="155">
        <f t="shared" si="991"/>
        <v>4.60475825</v>
      </c>
      <c r="CE261" s="155">
        <f t="shared" si="991"/>
        <v>14.16536196</v>
      </c>
      <c r="CF261" s="155">
        <f t="shared" si="991"/>
        <v>8.197943062</v>
      </c>
      <c r="CG261" s="155">
        <f t="shared" si="991"/>
        <v>2.947678703</v>
      </c>
      <c r="CH261" s="155">
        <f t="shared" si="991"/>
        <v>5.985783764</v>
      </c>
      <c r="CI261" s="155">
        <f t="shared" si="991"/>
        <v>4.537719796</v>
      </c>
      <c r="CJ261" s="155">
        <f t="shared" si="991"/>
        <v>0</v>
      </c>
      <c r="CK261" s="155">
        <f aca="true" t="shared" si="992" ref="CK261:CL261">SUM(AU261)/(AU$302/1000)</f>
        <v>9.295840112</v>
      </c>
      <c r="CL261" s="155">
        <f t="shared" si="992"/>
        <v>9.507586262</v>
      </c>
      <c r="CM261" s="157">
        <f aca="true" t="shared" si="993" ref="CM261:DG261">AVERAGE(BJ261:BL261)</f>
        <v>2.510394603</v>
      </c>
      <c r="CN261" s="157">
        <f t="shared" si="993"/>
        <v>4.575291358</v>
      </c>
      <c r="CO261" s="157">
        <f t="shared" si="993"/>
        <v>5.764705571</v>
      </c>
      <c r="CP261" s="157">
        <f t="shared" si="993"/>
        <v>3.582718194</v>
      </c>
      <c r="CQ261" s="157">
        <f t="shared" si="993"/>
        <v>3.406395565</v>
      </c>
      <c r="CR261" s="157">
        <f t="shared" si="993"/>
        <v>3.158600937</v>
      </c>
      <c r="CS261" s="157">
        <f t="shared" si="993"/>
        <v>3.441534076</v>
      </c>
      <c r="CT261" s="157">
        <f t="shared" si="993"/>
        <v>1.552959949</v>
      </c>
      <c r="CU261" s="158">
        <f t="shared" si="993"/>
        <v>1.303981056</v>
      </c>
      <c r="CV261" s="157">
        <f t="shared" si="993"/>
        <v>2.117142117</v>
      </c>
      <c r="CW261" s="157">
        <f t="shared" si="993"/>
        <v>2.639812965</v>
      </c>
      <c r="CX261" s="157">
        <f t="shared" si="993"/>
        <v>2.483509092</v>
      </c>
      <c r="CY261" s="157">
        <f t="shared" si="993"/>
        <v>1.83390112</v>
      </c>
      <c r="CZ261" s="157">
        <f t="shared" si="993"/>
        <v>1.904350082</v>
      </c>
      <c r="DA261" s="157">
        <f t="shared" si="993"/>
        <v>2.16009247</v>
      </c>
      <c r="DB261" s="157">
        <f t="shared" si="993"/>
        <v>2.205207218</v>
      </c>
      <c r="DC261" s="157">
        <f t="shared" si="993"/>
        <v>3.227596293</v>
      </c>
      <c r="DD261" s="157">
        <f t="shared" si="993"/>
        <v>4.154363003</v>
      </c>
      <c r="DE261" s="157">
        <f t="shared" si="993"/>
        <v>4.86927422</v>
      </c>
      <c r="DF261" s="157">
        <f t="shared" si="993"/>
        <v>7.975552655</v>
      </c>
      <c r="DG261" s="157">
        <f t="shared" si="993"/>
        <v>8.989354425</v>
      </c>
      <c r="DH261" s="157">
        <f t="shared" si="989"/>
        <v>8.989354425</v>
      </c>
      <c r="DI261" s="157">
        <f aca="true" t="shared" si="994" ref="DI261:DM261">AVERAGE(CF261:CH261)</f>
        <v>5.710468509</v>
      </c>
      <c r="DJ261" s="157">
        <f t="shared" si="994"/>
        <v>4.490394087</v>
      </c>
      <c r="DK261" s="157">
        <f t="shared" si="994"/>
        <v>3.50783452</v>
      </c>
      <c r="DL261" s="157">
        <f t="shared" si="994"/>
        <v>4.611186636</v>
      </c>
      <c r="DM261" s="157">
        <f t="shared" si="994"/>
        <v>6.267808791</v>
      </c>
      <c r="DN261" s="192" t="s">
        <v>314</v>
      </c>
      <c r="DO261" s="160">
        <v>6.333333333333333</v>
      </c>
      <c r="DP261" s="160">
        <v>3.1666666666666665</v>
      </c>
      <c r="DQ261" s="189">
        <v>2</v>
      </c>
    </row>
    <row r="262" spans="1:121" ht="13.5" customHeight="1">
      <c r="A262" s="131">
        <v>1</v>
      </c>
      <c r="B262" s="229" t="s">
        <v>315</v>
      </c>
      <c r="C262" s="216"/>
      <c r="D262" s="216"/>
      <c r="E262" s="216"/>
      <c r="F262" s="216"/>
      <c r="G262" s="216"/>
      <c r="H262" s="216"/>
      <c r="I262" s="216"/>
      <c r="J262" s="216"/>
      <c r="K262" s="216"/>
      <c r="L262" s="216"/>
      <c r="M262" s="216"/>
      <c r="N262" s="216"/>
      <c r="O262" s="216"/>
      <c r="P262" s="216"/>
      <c r="Q262" s="216"/>
      <c r="R262" s="216"/>
      <c r="S262" s="217"/>
      <c r="T262" s="218"/>
      <c r="U262" s="218"/>
      <c r="V262" s="218"/>
      <c r="W262" s="218"/>
      <c r="X262" s="218">
        <v>1</v>
      </c>
      <c r="Y262" s="218">
        <v>1</v>
      </c>
      <c r="Z262" s="220">
        <v>1</v>
      </c>
      <c r="AA262" s="218"/>
      <c r="AB262" s="218"/>
      <c r="AC262" s="218"/>
      <c r="AD262" s="219"/>
      <c r="AE262" s="218">
        <v>1</v>
      </c>
      <c r="AF262" s="219">
        <v>1</v>
      </c>
      <c r="AG262" s="222">
        <v>0</v>
      </c>
      <c r="AH262" s="223">
        <v>1</v>
      </c>
      <c r="AI262" s="185">
        <v>1</v>
      </c>
      <c r="AJ262" s="225">
        <v>0</v>
      </c>
      <c r="AK262" s="225">
        <v>0</v>
      </c>
      <c r="AL262" s="225">
        <v>0</v>
      </c>
      <c r="AM262" s="185">
        <v>1</v>
      </c>
      <c r="AN262" s="225">
        <v>0</v>
      </c>
      <c r="AO262" s="225">
        <v>0</v>
      </c>
      <c r="AP262" s="225">
        <v>0</v>
      </c>
      <c r="AQ262" s="225">
        <v>0</v>
      </c>
      <c r="AR262" s="142"/>
      <c r="AS262" s="142"/>
      <c r="AT262" s="142">
        <v>0</v>
      </c>
      <c r="AU262" s="143">
        <v>0</v>
      </c>
      <c r="AV262" s="144">
        <v>0</v>
      </c>
      <c r="AW262" s="143"/>
      <c r="AX262" s="130">
        <f t="shared" si="0"/>
        <v>1</v>
      </c>
      <c r="AY262" s="145">
        <f t="shared" si="11"/>
        <v>0.125</v>
      </c>
      <c r="AZ262" s="146">
        <f t="shared" si="12"/>
        <v>0</v>
      </c>
      <c r="BA262" s="147">
        <f t="shared" si="13"/>
        <v>1</v>
      </c>
      <c r="BB262" s="148">
        <f t="shared" si="14"/>
        <v>8</v>
      </c>
      <c r="BC262" s="149">
        <f t="shared" si="15"/>
        <v>0.4444444444</v>
      </c>
      <c r="BD262" s="150">
        <f t="shared" si="16"/>
        <v>0</v>
      </c>
      <c r="BE262" s="151">
        <f t="shared" si="17"/>
        <v>1</v>
      </c>
      <c r="BF262" s="231" t="s">
        <v>315</v>
      </c>
      <c r="BG262" s="174">
        <v>214</v>
      </c>
      <c r="BH262" s="15">
        <v>189</v>
      </c>
      <c r="BI262" s="187">
        <f aca="true" t="shared" si="995" ref="BI262:CJ262">SUM(S262)/(S$303/1000)</f>
        <v>0</v>
      </c>
      <c r="BJ262" s="155">
        <f t="shared" si="995"/>
        <v>0</v>
      </c>
      <c r="BK262" s="155">
        <f t="shared" si="995"/>
        <v>0</v>
      </c>
      <c r="BL262" s="155">
        <f t="shared" si="995"/>
        <v>0</v>
      </c>
      <c r="BM262" s="155">
        <f t="shared" si="995"/>
        <v>0</v>
      </c>
      <c r="BN262" s="155">
        <f t="shared" si="995"/>
        <v>0.8920606601</v>
      </c>
      <c r="BO262" s="155">
        <f t="shared" si="995"/>
        <v>0.9852216749</v>
      </c>
      <c r="BP262" s="155">
        <f t="shared" si="995"/>
        <v>0.9442870633</v>
      </c>
      <c r="BQ262" s="155">
        <f t="shared" si="995"/>
        <v>0</v>
      </c>
      <c r="BR262" s="155">
        <f t="shared" si="995"/>
        <v>0</v>
      </c>
      <c r="BS262" s="155">
        <f t="shared" si="995"/>
        <v>0</v>
      </c>
      <c r="BT262" s="155">
        <f t="shared" si="995"/>
        <v>0</v>
      </c>
      <c r="BU262" s="155">
        <f t="shared" si="995"/>
        <v>0.8547008547</v>
      </c>
      <c r="BV262" s="155">
        <f t="shared" si="995"/>
        <v>0.7840062721</v>
      </c>
      <c r="BW262" s="155">
        <f t="shared" si="995"/>
        <v>0</v>
      </c>
      <c r="BX262" s="155">
        <f t="shared" si="995"/>
        <v>0.7748934522</v>
      </c>
      <c r="BY262" s="155">
        <f t="shared" si="995"/>
        <v>0.8896797153</v>
      </c>
      <c r="BZ262" s="155">
        <f t="shared" si="995"/>
        <v>0</v>
      </c>
      <c r="CA262" s="155">
        <f t="shared" si="995"/>
        <v>0</v>
      </c>
      <c r="CB262" s="155">
        <f t="shared" si="995"/>
        <v>0</v>
      </c>
      <c r="CC262" s="155">
        <f t="shared" si="995"/>
        <v>0.7366482505</v>
      </c>
      <c r="CD262" s="155">
        <f t="shared" si="995"/>
        <v>0</v>
      </c>
      <c r="CE262" s="155">
        <f t="shared" si="995"/>
        <v>0</v>
      </c>
      <c r="CF262" s="155">
        <f t="shared" si="995"/>
        <v>0</v>
      </c>
      <c r="CG262" s="155">
        <f t="shared" si="995"/>
        <v>0</v>
      </c>
      <c r="CH262" s="155">
        <f t="shared" si="995"/>
        <v>0</v>
      </c>
      <c r="CI262" s="155">
        <f t="shared" si="995"/>
        <v>0</v>
      </c>
      <c r="CJ262" s="155">
        <f t="shared" si="995"/>
        <v>0</v>
      </c>
      <c r="CK262" s="155">
        <f aca="true" t="shared" si="996" ref="CK262:CL262">SUM(AU262)/(AU$302/1000)</f>
        <v>0</v>
      </c>
      <c r="CL262" s="155">
        <f t="shared" si="996"/>
        <v>0</v>
      </c>
      <c r="CM262" s="157">
        <f aca="true" t="shared" si="997" ref="CM262:DG262">AVERAGE(BJ262:BL262)</f>
        <v>0</v>
      </c>
      <c r="CN262" s="158">
        <f t="shared" si="997"/>
        <v>0</v>
      </c>
      <c r="CO262" s="158">
        <f t="shared" si="997"/>
        <v>0.2973535534</v>
      </c>
      <c r="CP262" s="158">
        <f t="shared" si="997"/>
        <v>0.6257607783</v>
      </c>
      <c r="CQ262" s="158">
        <f t="shared" si="997"/>
        <v>0.9405231328</v>
      </c>
      <c r="CR262" s="158">
        <f t="shared" si="997"/>
        <v>0.6431695794</v>
      </c>
      <c r="CS262" s="158">
        <f t="shared" si="997"/>
        <v>0.3147623544</v>
      </c>
      <c r="CT262" s="158">
        <f t="shared" si="997"/>
        <v>0</v>
      </c>
      <c r="CU262" s="158">
        <f t="shared" si="997"/>
        <v>0</v>
      </c>
      <c r="CV262" s="158">
        <f t="shared" si="997"/>
        <v>0.2849002849</v>
      </c>
      <c r="CW262" s="158">
        <f t="shared" si="997"/>
        <v>0.5462357089</v>
      </c>
      <c r="CX262" s="158">
        <f t="shared" si="997"/>
        <v>0.5462357089</v>
      </c>
      <c r="CY262" s="158">
        <f t="shared" si="997"/>
        <v>0.5196332414</v>
      </c>
      <c r="CZ262" s="158">
        <f t="shared" si="997"/>
        <v>0.5548577225</v>
      </c>
      <c r="DA262" s="158">
        <f t="shared" si="997"/>
        <v>0.5548577225</v>
      </c>
      <c r="DB262" s="157">
        <f t="shared" si="997"/>
        <v>0.2965599051</v>
      </c>
      <c r="DC262" s="157">
        <f t="shared" si="997"/>
        <v>0</v>
      </c>
      <c r="DD262" s="157">
        <f t="shared" si="997"/>
        <v>0.2455494168</v>
      </c>
      <c r="DE262" s="157">
        <f t="shared" si="997"/>
        <v>0.2455494168</v>
      </c>
      <c r="DF262" s="157">
        <f t="shared" si="997"/>
        <v>0.2455494168</v>
      </c>
      <c r="DG262" s="157">
        <f t="shared" si="997"/>
        <v>0</v>
      </c>
      <c r="DH262" s="157">
        <f t="shared" si="989"/>
        <v>0</v>
      </c>
      <c r="DI262" s="157">
        <f aca="true" t="shared" si="998" ref="DI262:DM262">AVERAGE(CF262:CH262)</f>
        <v>0</v>
      </c>
      <c r="DJ262" s="157">
        <f t="shared" si="998"/>
        <v>0</v>
      </c>
      <c r="DK262" s="157">
        <f t="shared" si="998"/>
        <v>0</v>
      </c>
      <c r="DL262" s="157">
        <f t="shared" si="998"/>
        <v>0</v>
      </c>
      <c r="DM262" s="157">
        <f t="shared" si="998"/>
        <v>0</v>
      </c>
      <c r="DN262" s="232" t="s">
        <v>315</v>
      </c>
      <c r="DO262" s="160">
        <v>1</v>
      </c>
      <c r="DP262" s="160">
        <v>1</v>
      </c>
      <c r="DQ262" s="161">
        <v>1</v>
      </c>
    </row>
    <row r="263" spans="1:121" ht="13.5" customHeight="1">
      <c r="A263" s="131">
        <v>1</v>
      </c>
      <c r="B263" s="193" t="s">
        <v>316</v>
      </c>
      <c r="C263" s="216">
        <v>10</v>
      </c>
      <c r="D263" s="216">
        <v>3</v>
      </c>
      <c r="E263" s="216">
        <v>2</v>
      </c>
      <c r="F263" s="216">
        <v>1</v>
      </c>
      <c r="G263" s="216">
        <v>2</v>
      </c>
      <c r="H263" s="216">
        <v>2</v>
      </c>
      <c r="I263" s="216">
        <v>2</v>
      </c>
      <c r="J263" s="216">
        <v>2</v>
      </c>
      <c r="K263" s="216">
        <v>5</v>
      </c>
      <c r="L263" s="216">
        <v>7</v>
      </c>
      <c r="M263" s="216">
        <v>6</v>
      </c>
      <c r="N263" s="216">
        <v>12</v>
      </c>
      <c r="O263" s="216">
        <v>12</v>
      </c>
      <c r="P263" s="216">
        <v>5</v>
      </c>
      <c r="Q263" s="216">
        <v>17</v>
      </c>
      <c r="R263" s="216">
        <v>10</v>
      </c>
      <c r="S263" s="217">
        <v>6</v>
      </c>
      <c r="T263" s="218">
        <v>5</v>
      </c>
      <c r="U263" s="218">
        <v>25</v>
      </c>
      <c r="V263" s="218">
        <v>12</v>
      </c>
      <c r="W263" s="218">
        <v>7</v>
      </c>
      <c r="X263" s="218">
        <v>5</v>
      </c>
      <c r="Y263" s="218">
        <v>11</v>
      </c>
      <c r="Z263" s="220">
        <v>14</v>
      </c>
      <c r="AA263" s="220">
        <v>25</v>
      </c>
      <c r="AB263" s="218">
        <v>26</v>
      </c>
      <c r="AC263" s="218">
        <v>19</v>
      </c>
      <c r="AD263" s="219">
        <v>9</v>
      </c>
      <c r="AE263" s="218">
        <v>9</v>
      </c>
      <c r="AF263" s="219">
        <v>11</v>
      </c>
      <c r="AG263" s="222">
        <v>10</v>
      </c>
      <c r="AH263" s="223">
        <v>11</v>
      </c>
      <c r="AI263" s="185">
        <v>5</v>
      </c>
      <c r="AJ263" s="185">
        <v>5</v>
      </c>
      <c r="AK263" s="185">
        <v>6</v>
      </c>
      <c r="AL263" s="185">
        <v>1</v>
      </c>
      <c r="AM263" s="185">
        <v>2</v>
      </c>
      <c r="AN263" s="185">
        <v>4</v>
      </c>
      <c r="AO263" s="228">
        <v>1</v>
      </c>
      <c r="AP263" s="230">
        <v>2</v>
      </c>
      <c r="AQ263" s="206">
        <v>5</v>
      </c>
      <c r="AR263" s="142">
        <v>4</v>
      </c>
      <c r="AS263" s="142"/>
      <c r="AT263" s="142">
        <v>3</v>
      </c>
      <c r="AU263" s="143">
        <v>2</v>
      </c>
      <c r="AV263" s="144">
        <v>5</v>
      </c>
      <c r="AW263" s="143"/>
      <c r="AX263" s="130">
        <f t="shared" si="0"/>
        <v>9</v>
      </c>
      <c r="AY263" s="145">
        <f t="shared" si="11"/>
        <v>2.666666667</v>
      </c>
      <c r="AZ263" s="146">
        <f t="shared" si="12"/>
        <v>1</v>
      </c>
      <c r="BA263" s="147">
        <f t="shared" si="13"/>
        <v>5</v>
      </c>
      <c r="BB263" s="148">
        <f t="shared" si="14"/>
        <v>44</v>
      </c>
      <c r="BC263" s="149">
        <f t="shared" si="15"/>
        <v>7.795454545</v>
      </c>
      <c r="BD263" s="150">
        <f t="shared" si="16"/>
        <v>1</v>
      </c>
      <c r="BE263" s="151">
        <f t="shared" si="17"/>
        <v>26</v>
      </c>
      <c r="BF263" s="194" t="s">
        <v>316</v>
      </c>
      <c r="BG263" s="174">
        <v>141</v>
      </c>
      <c r="BH263" s="15">
        <v>152</v>
      </c>
      <c r="BI263" s="187">
        <f aca="true" t="shared" si="999" ref="BI263:CJ263">SUM(S263)/(S$303/1000)</f>
        <v>6.633132497</v>
      </c>
      <c r="BJ263" s="155">
        <f t="shared" si="999"/>
        <v>4.739336493</v>
      </c>
      <c r="BK263" s="155">
        <f t="shared" si="999"/>
        <v>24.13127413</v>
      </c>
      <c r="BL263" s="155">
        <f t="shared" si="999"/>
        <v>11.29677571</v>
      </c>
      <c r="BM263" s="155">
        <f t="shared" si="999"/>
        <v>6.194690265</v>
      </c>
      <c r="BN263" s="155">
        <f t="shared" si="999"/>
        <v>4.460303301</v>
      </c>
      <c r="BO263" s="155">
        <f t="shared" si="999"/>
        <v>10.83743842</v>
      </c>
      <c r="BP263" s="155">
        <f t="shared" si="999"/>
        <v>13.22001889</v>
      </c>
      <c r="BQ263" s="155">
        <f t="shared" si="999"/>
        <v>23.54048964</v>
      </c>
      <c r="BR263" s="155">
        <f t="shared" si="999"/>
        <v>23.84227419</v>
      </c>
      <c r="BS263" s="155">
        <f t="shared" si="999"/>
        <v>18.10385898</v>
      </c>
      <c r="BT263" s="155">
        <f t="shared" si="999"/>
        <v>9.350649351</v>
      </c>
      <c r="BU263" s="155">
        <f t="shared" si="999"/>
        <v>7.692307692</v>
      </c>
      <c r="BV263" s="155">
        <f t="shared" si="999"/>
        <v>8.624068993</v>
      </c>
      <c r="BW263" s="155">
        <f t="shared" si="999"/>
        <v>8.045052293</v>
      </c>
      <c r="BX263" s="155">
        <f t="shared" si="999"/>
        <v>8.523827974</v>
      </c>
      <c r="BY263" s="155">
        <f t="shared" si="999"/>
        <v>4.448398577</v>
      </c>
      <c r="BZ263" s="155">
        <f t="shared" si="999"/>
        <v>3.96039604</v>
      </c>
      <c r="CA263" s="155">
        <f t="shared" si="999"/>
        <v>4.9200492</v>
      </c>
      <c r="CB263" s="155">
        <f t="shared" si="999"/>
        <v>0.8077544426</v>
      </c>
      <c r="CC263" s="155">
        <f t="shared" si="999"/>
        <v>1.473296501</v>
      </c>
      <c r="CD263" s="155">
        <f t="shared" si="999"/>
        <v>3.069838833</v>
      </c>
      <c r="CE263" s="155">
        <f t="shared" si="999"/>
        <v>0.7455453664</v>
      </c>
      <c r="CF263" s="155">
        <f t="shared" si="999"/>
        <v>1.490535102</v>
      </c>
      <c r="CG263" s="155">
        <f t="shared" si="999"/>
        <v>3.684598379</v>
      </c>
      <c r="CH263" s="155">
        <f t="shared" si="999"/>
        <v>2.992891882</v>
      </c>
      <c r="CI263" s="155">
        <f t="shared" si="999"/>
        <v>0</v>
      </c>
      <c r="CJ263" s="155">
        <f t="shared" si="999"/>
        <v>2.262784734</v>
      </c>
      <c r="CK263" s="155">
        <f aca="true" t="shared" si="1000" ref="CK263:CL263">SUM(AU263)/(AU$302/1000)</f>
        <v>1.327977159</v>
      </c>
      <c r="CL263" s="155">
        <f t="shared" si="1000"/>
        <v>3.961494276</v>
      </c>
      <c r="CM263" s="157">
        <f aca="true" t="shared" si="1001" ref="CM263:DG263">AVERAGE(BJ263:BL263)</f>
        <v>13.38912878</v>
      </c>
      <c r="CN263" s="157">
        <f t="shared" si="1001"/>
        <v>13.8742467</v>
      </c>
      <c r="CO263" s="157">
        <f t="shared" si="1001"/>
        <v>7.317256426</v>
      </c>
      <c r="CP263" s="157">
        <f t="shared" si="1001"/>
        <v>7.164143997</v>
      </c>
      <c r="CQ263" s="157">
        <f t="shared" si="1001"/>
        <v>9.505920203</v>
      </c>
      <c r="CR263" s="157">
        <f t="shared" si="1001"/>
        <v>15.86598232</v>
      </c>
      <c r="CS263" s="157">
        <f t="shared" si="1001"/>
        <v>20.20092757</v>
      </c>
      <c r="CT263" s="157">
        <f t="shared" si="1001"/>
        <v>21.82887427</v>
      </c>
      <c r="CU263" s="157">
        <f t="shared" si="1001"/>
        <v>17.09892751</v>
      </c>
      <c r="CV263" s="157">
        <f t="shared" si="1001"/>
        <v>11.71560534</v>
      </c>
      <c r="CW263" s="157">
        <f t="shared" si="1001"/>
        <v>8.555675345</v>
      </c>
      <c r="CX263" s="157">
        <f t="shared" si="1001"/>
        <v>8.120476326</v>
      </c>
      <c r="CY263" s="157">
        <f t="shared" si="1001"/>
        <v>8.397649753</v>
      </c>
      <c r="CZ263" s="157">
        <f t="shared" si="1001"/>
        <v>7.005759614</v>
      </c>
      <c r="DA263" s="157">
        <f t="shared" si="1001"/>
        <v>5.64420753</v>
      </c>
      <c r="DB263" s="157">
        <f t="shared" si="1001"/>
        <v>4.442947939</v>
      </c>
      <c r="DC263" s="157">
        <f t="shared" si="1001"/>
        <v>3.229399894</v>
      </c>
      <c r="DD263" s="157">
        <f t="shared" si="1001"/>
        <v>2.400366715</v>
      </c>
      <c r="DE263" s="157">
        <f t="shared" si="1001"/>
        <v>1.783629926</v>
      </c>
      <c r="DF263" s="157">
        <f t="shared" si="1001"/>
        <v>1.762893567</v>
      </c>
      <c r="DG263" s="157">
        <f t="shared" si="1001"/>
        <v>1.768639767</v>
      </c>
      <c r="DH263" s="157">
        <f t="shared" si="989"/>
        <v>1.768639767</v>
      </c>
      <c r="DI263" s="157">
        <f aca="true" t="shared" si="1002" ref="DI263:DM263">AVERAGE(CF263:CH263)</f>
        <v>2.722675121</v>
      </c>
      <c r="DJ263" s="157">
        <f t="shared" si="1002"/>
        <v>2.225830087</v>
      </c>
      <c r="DK263" s="157">
        <f t="shared" si="1002"/>
        <v>1.751892205</v>
      </c>
      <c r="DL263" s="157">
        <f t="shared" si="1002"/>
        <v>1.196920631</v>
      </c>
      <c r="DM263" s="157">
        <f t="shared" si="1002"/>
        <v>2.517418723</v>
      </c>
      <c r="DN263" s="195" t="s">
        <v>316</v>
      </c>
      <c r="DO263" s="160">
        <v>10</v>
      </c>
      <c r="DP263" s="160">
        <v>6.333333333333333</v>
      </c>
      <c r="DQ263" s="161">
        <v>1.5789473684210527</v>
      </c>
    </row>
    <row r="264" spans="1:121" ht="13.5" customHeight="1">
      <c r="A264" s="131">
        <v>1</v>
      </c>
      <c r="B264" s="190" t="s">
        <v>317</v>
      </c>
      <c r="C264" s="216" t="s">
        <v>49</v>
      </c>
      <c r="D264" s="216"/>
      <c r="E264" s="216"/>
      <c r="F264" s="216"/>
      <c r="G264" s="216"/>
      <c r="H264" s="216"/>
      <c r="I264" s="216"/>
      <c r="J264" s="216">
        <v>1</v>
      </c>
      <c r="K264" s="216">
        <v>5</v>
      </c>
      <c r="L264" s="216">
        <v>6</v>
      </c>
      <c r="M264" s="216">
        <v>6</v>
      </c>
      <c r="N264" s="216"/>
      <c r="O264" s="216"/>
      <c r="P264" s="216">
        <v>1</v>
      </c>
      <c r="Q264" s="216"/>
      <c r="R264" s="216">
        <v>1</v>
      </c>
      <c r="S264" s="217"/>
      <c r="T264" s="218" t="s">
        <v>49</v>
      </c>
      <c r="U264" s="218">
        <v>2</v>
      </c>
      <c r="V264" s="218"/>
      <c r="W264" s="218"/>
      <c r="X264" s="218">
        <v>1</v>
      </c>
      <c r="Y264" s="218">
        <v>1</v>
      </c>
      <c r="Z264" s="218"/>
      <c r="AA264" s="220">
        <v>4</v>
      </c>
      <c r="AB264" s="218">
        <v>11</v>
      </c>
      <c r="AC264" s="218">
        <v>7</v>
      </c>
      <c r="AD264" s="219">
        <v>11</v>
      </c>
      <c r="AE264" s="218" t="s">
        <v>49</v>
      </c>
      <c r="AF264" s="219"/>
      <c r="AG264" s="225">
        <v>0</v>
      </c>
      <c r="AH264" s="225">
        <v>0</v>
      </c>
      <c r="AI264" s="185">
        <v>3</v>
      </c>
      <c r="AJ264" s="225">
        <v>0</v>
      </c>
      <c r="AK264" s="185">
        <v>3</v>
      </c>
      <c r="AL264" s="225">
        <v>0</v>
      </c>
      <c r="AM264" s="185">
        <v>1</v>
      </c>
      <c r="AN264" s="185">
        <v>1</v>
      </c>
      <c r="AO264" s="225">
        <v>0</v>
      </c>
      <c r="AP264" s="225">
        <v>0</v>
      </c>
      <c r="AQ264" s="230">
        <v>1</v>
      </c>
      <c r="AR264" s="142"/>
      <c r="AS264" s="142">
        <v>1</v>
      </c>
      <c r="AT264" s="142">
        <v>2</v>
      </c>
      <c r="AU264" s="143">
        <v>2</v>
      </c>
      <c r="AV264" s="144">
        <v>2</v>
      </c>
      <c r="AW264" s="143"/>
      <c r="AX264" s="130">
        <f t="shared" si="0"/>
        <v>6</v>
      </c>
      <c r="AY264" s="145">
        <f t="shared" si="11"/>
        <v>0.8888888889</v>
      </c>
      <c r="AZ264" s="146">
        <f t="shared" si="12"/>
        <v>0</v>
      </c>
      <c r="BA264" s="147">
        <f t="shared" si="13"/>
        <v>2</v>
      </c>
      <c r="BB264" s="148">
        <f t="shared" si="14"/>
        <v>21</v>
      </c>
      <c r="BC264" s="149">
        <f t="shared" si="15"/>
        <v>2.62962963</v>
      </c>
      <c r="BD264" s="150">
        <f t="shared" si="16"/>
        <v>0</v>
      </c>
      <c r="BE264" s="151">
        <f t="shared" si="17"/>
        <v>11</v>
      </c>
      <c r="BF264" s="191" t="s">
        <v>317</v>
      </c>
      <c r="BG264" s="174">
        <v>170</v>
      </c>
      <c r="BH264" s="15">
        <v>166</v>
      </c>
      <c r="BI264" s="187">
        <f aca="true" t="shared" si="1003" ref="BI264:CJ264">SUM(S264)/(S$303/1000)</f>
        <v>0</v>
      </c>
      <c r="BJ264" s="155">
        <f t="shared" si="1003"/>
        <v>0</v>
      </c>
      <c r="BK264" s="155">
        <f t="shared" si="1003"/>
        <v>1.930501931</v>
      </c>
      <c r="BL264" s="155">
        <f t="shared" si="1003"/>
        <v>0</v>
      </c>
      <c r="BM264" s="155">
        <f t="shared" si="1003"/>
        <v>0</v>
      </c>
      <c r="BN264" s="155">
        <f t="shared" si="1003"/>
        <v>0.8920606601</v>
      </c>
      <c r="BO264" s="155">
        <f t="shared" si="1003"/>
        <v>0.9852216749</v>
      </c>
      <c r="BP264" s="155">
        <f t="shared" si="1003"/>
        <v>0</v>
      </c>
      <c r="BQ264" s="155">
        <f t="shared" si="1003"/>
        <v>3.766478343</v>
      </c>
      <c r="BR264" s="155">
        <f t="shared" si="1003"/>
        <v>10.087116</v>
      </c>
      <c r="BS264" s="155">
        <f t="shared" si="1003"/>
        <v>6.669842782</v>
      </c>
      <c r="BT264" s="155">
        <f t="shared" si="1003"/>
        <v>11.42857143</v>
      </c>
      <c r="BU264" s="155">
        <f t="shared" si="1003"/>
        <v>0</v>
      </c>
      <c r="BV264" s="155">
        <f t="shared" si="1003"/>
        <v>0</v>
      </c>
      <c r="BW264" s="155">
        <f t="shared" si="1003"/>
        <v>0</v>
      </c>
      <c r="BX264" s="155">
        <f t="shared" si="1003"/>
        <v>0</v>
      </c>
      <c r="BY264" s="155">
        <f t="shared" si="1003"/>
        <v>2.669039146</v>
      </c>
      <c r="BZ264" s="155">
        <f t="shared" si="1003"/>
        <v>0</v>
      </c>
      <c r="CA264" s="155">
        <f t="shared" si="1003"/>
        <v>2.4600246</v>
      </c>
      <c r="CB264" s="155">
        <f t="shared" si="1003"/>
        <v>0</v>
      </c>
      <c r="CC264" s="155">
        <f t="shared" si="1003"/>
        <v>0.7366482505</v>
      </c>
      <c r="CD264" s="155">
        <f t="shared" si="1003"/>
        <v>0.7674597084</v>
      </c>
      <c r="CE264" s="155">
        <f t="shared" si="1003"/>
        <v>0</v>
      </c>
      <c r="CF264" s="155">
        <f t="shared" si="1003"/>
        <v>0</v>
      </c>
      <c r="CG264" s="155">
        <f t="shared" si="1003"/>
        <v>0.7369196758</v>
      </c>
      <c r="CH264" s="155">
        <f t="shared" si="1003"/>
        <v>0</v>
      </c>
      <c r="CI264" s="155">
        <f t="shared" si="1003"/>
        <v>0.7562866326</v>
      </c>
      <c r="CJ264" s="155">
        <f t="shared" si="1003"/>
        <v>1.508523156</v>
      </c>
      <c r="CK264" s="155">
        <f aca="true" t="shared" si="1004" ref="CK264:CL264">SUM(AU264)/(AU$302/1000)</f>
        <v>1.327977159</v>
      </c>
      <c r="CL264" s="155">
        <f t="shared" si="1004"/>
        <v>1.58459771</v>
      </c>
      <c r="CM264" s="158">
        <f aca="true" t="shared" si="1005" ref="CM264:DG264">AVERAGE(BJ264:BL264)</f>
        <v>0.6435006435</v>
      </c>
      <c r="CN264" s="158">
        <f t="shared" si="1005"/>
        <v>0.6435006435</v>
      </c>
      <c r="CO264" s="158">
        <f t="shared" si="1005"/>
        <v>0.2973535534</v>
      </c>
      <c r="CP264" s="158">
        <f t="shared" si="1005"/>
        <v>0.6257607783</v>
      </c>
      <c r="CQ264" s="158">
        <f t="shared" si="1005"/>
        <v>0.6257607783</v>
      </c>
      <c r="CR264" s="157">
        <f t="shared" si="1005"/>
        <v>1.583900006</v>
      </c>
      <c r="CS264" s="157">
        <f t="shared" si="1005"/>
        <v>4.617864782</v>
      </c>
      <c r="CT264" s="157">
        <f t="shared" si="1005"/>
        <v>6.841145709</v>
      </c>
      <c r="CU264" s="157">
        <f t="shared" si="1005"/>
        <v>9.395176738</v>
      </c>
      <c r="CV264" s="157">
        <f t="shared" si="1005"/>
        <v>6.032804737</v>
      </c>
      <c r="CW264" s="157">
        <f t="shared" si="1005"/>
        <v>3.80952381</v>
      </c>
      <c r="CX264" s="158">
        <f t="shared" si="1005"/>
        <v>0</v>
      </c>
      <c r="CY264" s="158">
        <f t="shared" si="1005"/>
        <v>0</v>
      </c>
      <c r="CZ264" s="158">
        <f t="shared" si="1005"/>
        <v>0.8896797153</v>
      </c>
      <c r="DA264" s="158">
        <f t="shared" si="1005"/>
        <v>0.8896797153</v>
      </c>
      <c r="DB264" s="157">
        <f t="shared" si="1005"/>
        <v>1.709687915</v>
      </c>
      <c r="DC264" s="157">
        <f t="shared" si="1005"/>
        <v>0.8200082001</v>
      </c>
      <c r="DD264" s="157">
        <f t="shared" si="1005"/>
        <v>1.065557617</v>
      </c>
      <c r="DE264" s="157">
        <f t="shared" si="1005"/>
        <v>0.5013693196</v>
      </c>
      <c r="DF264" s="157">
        <f t="shared" si="1005"/>
        <v>0.5013693196</v>
      </c>
      <c r="DG264" s="157">
        <f t="shared" si="1005"/>
        <v>0.2558199028</v>
      </c>
      <c r="DH264" s="157">
        <f t="shared" si="989"/>
        <v>0.2558199028</v>
      </c>
      <c r="DI264" s="157">
        <f aca="true" t="shared" si="1006" ref="DI264:DM264">AVERAGE(CF264:CH264)</f>
        <v>0.2456398919</v>
      </c>
      <c r="DJ264" s="157">
        <f t="shared" si="1006"/>
        <v>0.4977354361</v>
      </c>
      <c r="DK264" s="157">
        <f t="shared" si="1006"/>
        <v>0.7549365962</v>
      </c>
      <c r="DL264" s="157">
        <f t="shared" si="1006"/>
        <v>1.197595649</v>
      </c>
      <c r="DM264" s="157">
        <f t="shared" si="1006"/>
        <v>1.473699342</v>
      </c>
      <c r="DN264" s="192" t="s">
        <v>317</v>
      </c>
      <c r="DO264" s="160">
        <v>1.5</v>
      </c>
      <c r="DP264" s="160">
        <v>3</v>
      </c>
      <c r="DQ264" s="161">
        <v>0.5</v>
      </c>
    </row>
    <row r="265" spans="1:121" ht="13.5" customHeight="1">
      <c r="A265" s="131">
        <v>1</v>
      </c>
      <c r="B265" s="193" t="s">
        <v>318</v>
      </c>
      <c r="C265" s="216">
        <v>327</v>
      </c>
      <c r="D265" s="216">
        <v>266</v>
      </c>
      <c r="E265" s="216">
        <v>297</v>
      </c>
      <c r="F265" s="216">
        <v>366</v>
      </c>
      <c r="G265" s="216">
        <v>440</v>
      </c>
      <c r="H265" s="216">
        <v>447</v>
      </c>
      <c r="I265" s="216">
        <v>419</v>
      </c>
      <c r="J265" s="216">
        <v>419</v>
      </c>
      <c r="K265" s="216">
        <v>399</v>
      </c>
      <c r="L265" s="216">
        <v>551</v>
      </c>
      <c r="M265" s="216">
        <v>435</v>
      </c>
      <c r="N265" s="216">
        <v>650</v>
      </c>
      <c r="O265" s="216">
        <v>591</v>
      </c>
      <c r="P265" s="216">
        <v>595</v>
      </c>
      <c r="Q265" s="216">
        <v>822</v>
      </c>
      <c r="R265" s="216">
        <v>748</v>
      </c>
      <c r="S265" s="317">
        <v>2289</v>
      </c>
      <c r="T265" s="220">
        <v>2470</v>
      </c>
      <c r="U265" s="220">
        <v>2328</v>
      </c>
      <c r="V265" s="220">
        <v>2810</v>
      </c>
      <c r="W265" s="220">
        <v>2402</v>
      </c>
      <c r="X265" s="220">
        <v>2611</v>
      </c>
      <c r="Y265" s="220">
        <v>2212</v>
      </c>
      <c r="Z265" s="220">
        <v>2915</v>
      </c>
      <c r="AA265" s="220">
        <v>2238</v>
      </c>
      <c r="AB265" s="220">
        <v>2655</v>
      </c>
      <c r="AC265" s="220">
        <v>2634</v>
      </c>
      <c r="AD265" s="221">
        <v>2093</v>
      </c>
      <c r="AE265" s="220">
        <v>2513</v>
      </c>
      <c r="AF265" s="221">
        <v>2374</v>
      </c>
      <c r="AG265" s="222">
        <v>2684</v>
      </c>
      <c r="AH265" s="318">
        <v>3133</v>
      </c>
      <c r="AI265" s="185">
        <v>2807</v>
      </c>
      <c r="AJ265" s="185">
        <v>2928</v>
      </c>
      <c r="AK265" s="185">
        <v>2886</v>
      </c>
      <c r="AL265" s="228">
        <v>2718</v>
      </c>
      <c r="AM265" s="228">
        <v>3082</v>
      </c>
      <c r="AN265" s="228">
        <v>2944</v>
      </c>
      <c r="AO265" s="228">
        <v>3074</v>
      </c>
      <c r="AP265" s="230">
        <v>2757</v>
      </c>
      <c r="AQ265" s="225">
        <v>3213</v>
      </c>
      <c r="AR265" s="142">
        <v>3041</v>
      </c>
      <c r="AS265" s="142">
        <v>2830</v>
      </c>
      <c r="AT265" s="142">
        <v>2704</v>
      </c>
      <c r="AU265" s="143">
        <v>3461</v>
      </c>
      <c r="AV265" s="144">
        <v>2962</v>
      </c>
      <c r="AW265" s="143"/>
      <c r="AX265" s="130">
        <f t="shared" si="0"/>
        <v>10</v>
      </c>
      <c r="AY265" s="145">
        <f t="shared" si="11"/>
        <v>2982.4</v>
      </c>
      <c r="AZ265" s="146">
        <f t="shared" si="12"/>
        <v>2704</v>
      </c>
      <c r="BA265" s="147">
        <f t="shared" si="13"/>
        <v>3461</v>
      </c>
      <c r="BB265" s="148">
        <f t="shared" si="14"/>
        <v>45</v>
      </c>
      <c r="BC265" s="149">
        <f t="shared" si="15"/>
        <v>1923.955556</v>
      </c>
      <c r="BD265" s="150">
        <f t="shared" si="16"/>
        <v>266</v>
      </c>
      <c r="BE265" s="151">
        <f t="shared" si="17"/>
        <v>3461</v>
      </c>
      <c r="BF265" s="194" t="s">
        <v>318</v>
      </c>
      <c r="BG265" s="174">
        <v>10</v>
      </c>
      <c r="BH265" s="15">
        <v>9</v>
      </c>
      <c r="BI265" s="187">
        <f aca="true" t="shared" si="1007" ref="BI265:CJ265">SUM(S265)/(S$303/1000)</f>
        <v>2530.540048</v>
      </c>
      <c r="BJ265" s="155">
        <f t="shared" si="1007"/>
        <v>2341.232227</v>
      </c>
      <c r="BK265" s="155">
        <f t="shared" si="1007"/>
        <v>2247.104247</v>
      </c>
      <c r="BL265" s="155">
        <f t="shared" si="1007"/>
        <v>2645.328313</v>
      </c>
      <c r="BM265" s="155">
        <f t="shared" si="1007"/>
        <v>2125.663717</v>
      </c>
      <c r="BN265" s="155">
        <f t="shared" si="1007"/>
        <v>2329.170384</v>
      </c>
      <c r="BO265" s="155">
        <f t="shared" si="1007"/>
        <v>2179.310345</v>
      </c>
      <c r="BP265" s="155">
        <f t="shared" si="1007"/>
        <v>2752.596789</v>
      </c>
      <c r="BQ265" s="155">
        <f t="shared" si="1007"/>
        <v>2107.344633</v>
      </c>
      <c r="BR265" s="155">
        <f t="shared" si="1007"/>
        <v>2434.662999</v>
      </c>
      <c r="BS265" s="155">
        <f t="shared" si="1007"/>
        <v>2509.766556</v>
      </c>
      <c r="BT265" s="155">
        <f t="shared" si="1007"/>
        <v>2174.545455</v>
      </c>
      <c r="BU265" s="155">
        <f t="shared" si="1007"/>
        <v>2147.863248</v>
      </c>
      <c r="BV265" s="155">
        <f t="shared" si="1007"/>
        <v>1861.23089</v>
      </c>
      <c r="BW265" s="155">
        <f t="shared" si="1007"/>
        <v>2159.292035</v>
      </c>
      <c r="BX265" s="155">
        <f t="shared" si="1007"/>
        <v>2427.741186</v>
      </c>
      <c r="BY265" s="155">
        <f t="shared" si="1007"/>
        <v>2497.330961</v>
      </c>
      <c r="BZ265" s="155">
        <f t="shared" si="1007"/>
        <v>2319.207921</v>
      </c>
      <c r="CA265" s="155">
        <f t="shared" si="1007"/>
        <v>2366.543665</v>
      </c>
      <c r="CB265" s="155">
        <f t="shared" si="1007"/>
        <v>2195.476575</v>
      </c>
      <c r="CC265" s="155">
        <f t="shared" si="1007"/>
        <v>2270.349908</v>
      </c>
      <c r="CD265" s="155">
        <f t="shared" si="1007"/>
        <v>2259.401381</v>
      </c>
      <c r="CE265" s="155">
        <f t="shared" si="1007"/>
        <v>2291.806456</v>
      </c>
      <c r="CF265" s="155">
        <f t="shared" si="1007"/>
        <v>2054.702638</v>
      </c>
      <c r="CG265" s="155">
        <f t="shared" si="1007"/>
        <v>2367.722918</v>
      </c>
      <c r="CH265" s="155">
        <f t="shared" si="1007"/>
        <v>2275.346053</v>
      </c>
      <c r="CI265" s="155">
        <f t="shared" si="1007"/>
        <v>2140.29117</v>
      </c>
      <c r="CJ265" s="155">
        <f t="shared" si="1007"/>
        <v>2039.523307</v>
      </c>
      <c r="CK265" s="155">
        <f aca="true" t="shared" si="1008" ref="CK265:CL265">SUM(AU265)/(AU$302/1000)</f>
        <v>2298.064473</v>
      </c>
      <c r="CL265" s="155">
        <f t="shared" si="1008"/>
        <v>2346.789209</v>
      </c>
      <c r="CM265" s="157">
        <f aca="true" t="shared" si="1009" ref="CM265:DG265">AVERAGE(BJ265:BL265)</f>
        <v>2411.221596</v>
      </c>
      <c r="CN265" s="157">
        <f t="shared" si="1009"/>
        <v>2339.365425</v>
      </c>
      <c r="CO265" s="157">
        <f t="shared" si="1009"/>
        <v>2366.720804</v>
      </c>
      <c r="CP265" s="157">
        <f t="shared" si="1009"/>
        <v>2211.381482</v>
      </c>
      <c r="CQ265" s="157">
        <f t="shared" si="1009"/>
        <v>2420.359173</v>
      </c>
      <c r="CR265" s="157">
        <f t="shared" si="1009"/>
        <v>2346.417256</v>
      </c>
      <c r="CS265" s="157">
        <f t="shared" si="1009"/>
        <v>2431.534807</v>
      </c>
      <c r="CT265" s="157">
        <f t="shared" si="1009"/>
        <v>2350.591396</v>
      </c>
      <c r="CU265" s="157">
        <f t="shared" si="1009"/>
        <v>2372.99167</v>
      </c>
      <c r="CV265" s="157">
        <f t="shared" si="1009"/>
        <v>2277.391753</v>
      </c>
      <c r="CW265" s="157">
        <f t="shared" si="1009"/>
        <v>2061.213197</v>
      </c>
      <c r="CX265" s="157">
        <f t="shared" si="1009"/>
        <v>2056.128724</v>
      </c>
      <c r="CY265" s="157">
        <f t="shared" si="1009"/>
        <v>2149.42137</v>
      </c>
      <c r="CZ265" s="157">
        <f t="shared" si="1009"/>
        <v>2361.454727</v>
      </c>
      <c r="DA265" s="157">
        <f t="shared" si="1009"/>
        <v>2414.760022</v>
      </c>
      <c r="DB265" s="157">
        <f t="shared" si="1009"/>
        <v>2394.360849</v>
      </c>
      <c r="DC265" s="157">
        <f t="shared" si="1009"/>
        <v>2293.74272</v>
      </c>
      <c r="DD265" s="157">
        <f t="shared" si="1009"/>
        <v>2277.456716</v>
      </c>
      <c r="DE265" s="157">
        <f t="shared" si="1009"/>
        <v>2241.742621</v>
      </c>
      <c r="DF265" s="157">
        <f t="shared" si="1009"/>
        <v>2273.852582</v>
      </c>
      <c r="DG265" s="157">
        <f t="shared" si="1009"/>
        <v>2201.970159</v>
      </c>
      <c r="DH265" s="157">
        <f t="shared" si="989"/>
        <v>2201.970159</v>
      </c>
      <c r="DI265" s="157">
        <f aca="true" t="shared" si="1010" ref="DI265:DM265">AVERAGE(CF265:CH265)</f>
        <v>2232.590537</v>
      </c>
      <c r="DJ265" s="157">
        <f t="shared" si="1010"/>
        <v>2261.120047</v>
      </c>
      <c r="DK265" s="157">
        <f t="shared" si="1010"/>
        <v>2151.720177</v>
      </c>
      <c r="DL265" s="157">
        <f t="shared" si="1010"/>
        <v>2159.292983</v>
      </c>
      <c r="DM265" s="157">
        <f t="shared" si="1010"/>
        <v>2228.125663</v>
      </c>
      <c r="DN265" s="195" t="s">
        <v>318</v>
      </c>
      <c r="DO265" s="160">
        <v>2485</v>
      </c>
      <c r="DP265" s="160">
        <v>2859.3333333333335</v>
      </c>
      <c r="DQ265" s="161">
        <v>0.869083702494754</v>
      </c>
    </row>
    <row r="266" spans="1:121" ht="13.5" customHeight="1">
      <c r="A266" s="131">
        <v>1</v>
      </c>
      <c r="B266" s="193" t="s">
        <v>319</v>
      </c>
      <c r="C266" s="216">
        <v>22</v>
      </c>
      <c r="D266" s="216">
        <v>25</v>
      </c>
      <c r="E266" s="216">
        <v>17</v>
      </c>
      <c r="F266" s="216">
        <v>21</v>
      </c>
      <c r="G266" s="216">
        <v>15</v>
      </c>
      <c r="H266" s="216">
        <v>21</v>
      </c>
      <c r="I266" s="216">
        <v>26</v>
      </c>
      <c r="J266" s="216">
        <v>9</v>
      </c>
      <c r="K266" s="216">
        <v>25</v>
      </c>
      <c r="L266" s="216">
        <v>24</v>
      </c>
      <c r="M266" s="216">
        <v>30</v>
      </c>
      <c r="N266" s="216">
        <v>35</v>
      </c>
      <c r="O266" s="216">
        <v>39</v>
      </c>
      <c r="P266" s="216">
        <v>26</v>
      </c>
      <c r="Q266" s="216">
        <v>27</v>
      </c>
      <c r="R266" s="216">
        <v>22</v>
      </c>
      <c r="S266" s="317">
        <v>126</v>
      </c>
      <c r="T266" s="220">
        <v>140</v>
      </c>
      <c r="U266" s="220">
        <v>253</v>
      </c>
      <c r="V266" s="220">
        <v>297</v>
      </c>
      <c r="W266" s="220">
        <v>238</v>
      </c>
      <c r="X266" s="220">
        <v>281</v>
      </c>
      <c r="Y266" s="220">
        <v>325</v>
      </c>
      <c r="Z266" s="220">
        <v>457</v>
      </c>
      <c r="AA266" s="220">
        <v>368</v>
      </c>
      <c r="AB266" s="220">
        <v>354</v>
      </c>
      <c r="AC266" s="220">
        <v>326</v>
      </c>
      <c r="AD266" s="221">
        <v>358</v>
      </c>
      <c r="AE266" s="220">
        <v>274</v>
      </c>
      <c r="AF266" s="221">
        <v>292</v>
      </c>
      <c r="AG266" s="222">
        <v>252</v>
      </c>
      <c r="AH266" s="283">
        <v>307</v>
      </c>
      <c r="AI266" s="185">
        <v>245</v>
      </c>
      <c r="AJ266" s="185">
        <v>368</v>
      </c>
      <c r="AK266" s="185">
        <v>343</v>
      </c>
      <c r="AL266" s="185">
        <v>438</v>
      </c>
      <c r="AM266" s="185">
        <v>463</v>
      </c>
      <c r="AN266" s="185">
        <v>310</v>
      </c>
      <c r="AO266" s="228">
        <v>289</v>
      </c>
      <c r="AP266" s="230">
        <v>298</v>
      </c>
      <c r="AQ266" s="230">
        <v>266</v>
      </c>
      <c r="AR266" s="142">
        <v>333</v>
      </c>
      <c r="AS266" s="142">
        <v>235</v>
      </c>
      <c r="AT266" s="142">
        <v>256</v>
      </c>
      <c r="AU266" s="143">
        <v>189</v>
      </c>
      <c r="AV266" s="144">
        <v>232</v>
      </c>
      <c r="AW266" s="143"/>
      <c r="AX266" s="130">
        <f t="shared" si="0"/>
        <v>10</v>
      </c>
      <c r="AY266" s="145">
        <f t="shared" si="11"/>
        <v>307.7</v>
      </c>
      <c r="AZ266" s="146">
        <f t="shared" si="12"/>
        <v>189</v>
      </c>
      <c r="BA266" s="147">
        <f t="shared" si="13"/>
        <v>463</v>
      </c>
      <c r="BB266" s="148">
        <f t="shared" si="14"/>
        <v>45</v>
      </c>
      <c r="BC266" s="149">
        <f t="shared" si="15"/>
        <v>201.4444444</v>
      </c>
      <c r="BD266" s="150">
        <f t="shared" si="16"/>
        <v>9</v>
      </c>
      <c r="BE266" s="151">
        <f t="shared" si="17"/>
        <v>463</v>
      </c>
      <c r="BF266" s="194" t="s">
        <v>319</v>
      </c>
      <c r="BG266" s="174">
        <v>64</v>
      </c>
      <c r="BH266" s="15">
        <v>75</v>
      </c>
      <c r="BI266" s="187">
        <f aca="true" t="shared" si="1011" ref="BI266:CJ266">SUM(S266)/(S$303/1000)</f>
        <v>139.2957824</v>
      </c>
      <c r="BJ266" s="155">
        <f t="shared" si="1011"/>
        <v>132.7014218</v>
      </c>
      <c r="BK266" s="155">
        <f t="shared" si="1011"/>
        <v>244.2084942</v>
      </c>
      <c r="BL266" s="155">
        <f t="shared" si="1011"/>
        <v>279.5951989</v>
      </c>
      <c r="BM266" s="155">
        <f t="shared" si="1011"/>
        <v>210.619469</v>
      </c>
      <c r="BN266" s="155">
        <f t="shared" si="1011"/>
        <v>250.6690455</v>
      </c>
      <c r="BO266" s="155">
        <f t="shared" si="1011"/>
        <v>320.1970443</v>
      </c>
      <c r="BP266" s="155">
        <f t="shared" si="1011"/>
        <v>431.5391879</v>
      </c>
      <c r="BQ266" s="155">
        <f t="shared" si="1011"/>
        <v>346.5160075</v>
      </c>
      <c r="BR266" s="155">
        <f t="shared" si="1011"/>
        <v>324.6217331</v>
      </c>
      <c r="BS266" s="155">
        <f t="shared" si="1011"/>
        <v>310.6241067</v>
      </c>
      <c r="BT266" s="155">
        <f t="shared" si="1011"/>
        <v>371.9480519</v>
      </c>
      <c r="BU266" s="155">
        <f t="shared" si="1011"/>
        <v>234.1880342</v>
      </c>
      <c r="BV266" s="155">
        <f t="shared" si="1011"/>
        <v>228.9298314</v>
      </c>
      <c r="BW266" s="155">
        <f t="shared" si="1011"/>
        <v>202.7353178</v>
      </c>
      <c r="BX266" s="155">
        <f t="shared" si="1011"/>
        <v>237.8922898</v>
      </c>
      <c r="BY266" s="155">
        <f t="shared" si="1011"/>
        <v>217.9715302</v>
      </c>
      <c r="BZ266" s="155">
        <f t="shared" si="1011"/>
        <v>291.4851485</v>
      </c>
      <c r="CA266" s="155">
        <f t="shared" si="1011"/>
        <v>281.2628126</v>
      </c>
      <c r="CB266" s="155">
        <f t="shared" si="1011"/>
        <v>353.7964459</v>
      </c>
      <c r="CC266" s="155">
        <f t="shared" si="1011"/>
        <v>341.06814</v>
      </c>
      <c r="CD266" s="155">
        <f t="shared" si="1011"/>
        <v>237.9125096</v>
      </c>
      <c r="CE266" s="155">
        <f t="shared" si="1011"/>
        <v>215.4626109</v>
      </c>
      <c r="CF266" s="155">
        <f t="shared" si="1011"/>
        <v>222.0897302</v>
      </c>
      <c r="CG266" s="155">
        <f t="shared" si="1011"/>
        <v>196.0206338</v>
      </c>
      <c r="CH266" s="155">
        <f t="shared" si="1011"/>
        <v>249.1582492</v>
      </c>
      <c r="CI266" s="155">
        <f t="shared" si="1011"/>
        <v>177.7273587</v>
      </c>
      <c r="CJ266" s="155">
        <f t="shared" si="1011"/>
        <v>193.0909639</v>
      </c>
      <c r="CK266" s="155">
        <f aca="true" t="shared" si="1012" ref="CK266:CL266">SUM(AU266)/(AU$302/1000)</f>
        <v>125.4938415</v>
      </c>
      <c r="CL266" s="155">
        <f t="shared" si="1012"/>
        <v>183.8133344</v>
      </c>
      <c r="CM266" s="157">
        <f aca="true" t="shared" si="1013" ref="CM266:DG266">AVERAGE(BJ266:BL266)</f>
        <v>218.8350383</v>
      </c>
      <c r="CN266" s="157">
        <f t="shared" si="1013"/>
        <v>244.8077207</v>
      </c>
      <c r="CO266" s="157">
        <f t="shared" si="1013"/>
        <v>246.9612378</v>
      </c>
      <c r="CP266" s="157">
        <f t="shared" si="1013"/>
        <v>260.4951863</v>
      </c>
      <c r="CQ266" s="157">
        <f t="shared" si="1013"/>
        <v>334.1350926</v>
      </c>
      <c r="CR266" s="157">
        <f t="shared" si="1013"/>
        <v>366.0840799</v>
      </c>
      <c r="CS266" s="157">
        <f t="shared" si="1013"/>
        <v>367.5589762</v>
      </c>
      <c r="CT266" s="157">
        <f t="shared" si="1013"/>
        <v>327.2539491</v>
      </c>
      <c r="CU266" s="157">
        <f t="shared" si="1013"/>
        <v>335.7312973</v>
      </c>
      <c r="CV266" s="157">
        <f t="shared" si="1013"/>
        <v>305.586731</v>
      </c>
      <c r="CW266" s="157">
        <f t="shared" si="1013"/>
        <v>278.3553059</v>
      </c>
      <c r="CX266" s="157">
        <f t="shared" si="1013"/>
        <v>221.9510611</v>
      </c>
      <c r="CY266" s="157">
        <f t="shared" si="1013"/>
        <v>223.185813</v>
      </c>
      <c r="CZ266" s="157">
        <f t="shared" si="1013"/>
        <v>219.5330459</v>
      </c>
      <c r="DA266" s="157">
        <f t="shared" si="1013"/>
        <v>249.1163229</v>
      </c>
      <c r="DB266" s="157">
        <f t="shared" si="1013"/>
        <v>263.5731638</v>
      </c>
      <c r="DC266" s="157">
        <f t="shared" si="1013"/>
        <v>308.8481357</v>
      </c>
      <c r="DD266" s="157">
        <f t="shared" si="1013"/>
        <v>325.3757995</v>
      </c>
      <c r="DE266" s="157">
        <f t="shared" si="1013"/>
        <v>310.9256985</v>
      </c>
      <c r="DF266" s="157">
        <f t="shared" si="1013"/>
        <v>264.8144202</v>
      </c>
      <c r="DG266" s="157">
        <f t="shared" si="1013"/>
        <v>225.1549502</v>
      </c>
      <c r="DH266" s="157">
        <f t="shared" si="989"/>
        <v>225.1549502</v>
      </c>
      <c r="DI266" s="157">
        <f aca="true" t="shared" si="1014" ref="DI266:DM266">AVERAGE(CF266:CH266)</f>
        <v>222.422871</v>
      </c>
      <c r="DJ266" s="157">
        <f t="shared" si="1014"/>
        <v>207.6354139</v>
      </c>
      <c r="DK266" s="157">
        <f t="shared" si="1014"/>
        <v>206.6588573</v>
      </c>
      <c r="DL266" s="157">
        <f t="shared" si="1014"/>
        <v>165.437388</v>
      </c>
      <c r="DM266" s="157">
        <f t="shared" si="1014"/>
        <v>167.4660466</v>
      </c>
      <c r="DN266" s="195" t="s">
        <v>319</v>
      </c>
      <c r="DO266" s="160">
        <v>222.5</v>
      </c>
      <c r="DP266" s="160">
        <v>325.5</v>
      </c>
      <c r="DQ266" s="161">
        <v>0.6835637480798771</v>
      </c>
    </row>
    <row r="267" spans="1:121" ht="13.5" customHeight="1">
      <c r="A267" s="131">
        <v>1</v>
      </c>
      <c r="B267" s="193" t="s">
        <v>320</v>
      </c>
      <c r="C267" s="216"/>
      <c r="D267" s="216"/>
      <c r="E267" s="216">
        <v>1</v>
      </c>
      <c r="F267" s="216"/>
      <c r="G267" s="216"/>
      <c r="H267" s="216"/>
      <c r="I267" s="216"/>
      <c r="J267" s="216"/>
      <c r="K267" s="216"/>
      <c r="L267" s="216"/>
      <c r="M267" s="216"/>
      <c r="N267" s="216"/>
      <c r="O267" s="216">
        <v>1</v>
      </c>
      <c r="P267" s="216"/>
      <c r="Q267" s="216">
        <v>1</v>
      </c>
      <c r="R267" s="216"/>
      <c r="S267" s="217">
        <v>1</v>
      </c>
      <c r="T267" s="218">
        <v>2</v>
      </c>
      <c r="U267" s="218">
        <v>21</v>
      </c>
      <c r="V267" s="218">
        <v>23</v>
      </c>
      <c r="W267" s="218">
        <v>16</v>
      </c>
      <c r="X267" s="218">
        <v>17</v>
      </c>
      <c r="Y267" s="218">
        <v>14</v>
      </c>
      <c r="Z267" s="220">
        <v>14</v>
      </c>
      <c r="AA267" s="220">
        <v>15</v>
      </c>
      <c r="AB267" s="218">
        <v>7</v>
      </c>
      <c r="AC267" s="218">
        <v>10</v>
      </c>
      <c r="AD267" s="219">
        <v>5</v>
      </c>
      <c r="AE267" s="218">
        <v>2</v>
      </c>
      <c r="AF267" s="219">
        <v>10</v>
      </c>
      <c r="AG267" s="222">
        <v>7</v>
      </c>
      <c r="AH267" s="223">
        <v>5</v>
      </c>
      <c r="AI267" s="185">
        <v>5</v>
      </c>
      <c r="AJ267" s="185">
        <v>5</v>
      </c>
      <c r="AK267" s="185">
        <v>19</v>
      </c>
      <c r="AL267" s="185">
        <v>2</v>
      </c>
      <c r="AM267" s="185">
        <v>6</v>
      </c>
      <c r="AN267" s="185">
        <v>1</v>
      </c>
      <c r="AO267" s="185">
        <v>1</v>
      </c>
      <c r="AP267" s="225">
        <v>5</v>
      </c>
      <c r="AQ267" s="230">
        <v>22</v>
      </c>
      <c r="AR267" s="142"/>
      <c r="AS267" s="142"/>
      <c r="AT267" s="142">
        <v>0</v>
      </c>
      <c r="AU267" s="143">
        <v>1</v>
      </c>
      <c r="AV267" s="144">
        <v>0</v>
      </c>
      <c r="AW267" s="143"/>
      <c r="AX267" s="130">
        <f t="shared" si="0"/>
        <v>7</v>
      </c>
      <c r="AY267" s="145">
        <f t="shared" si="11"/>
        <v>4.75</v>
      </c>
      <c r="AZ267" s="146">
        <f t="shared" si="12"/>
        <v>0</v>
      </c>
      <c r="BA267" s="147">
        <f t="shared" si="13"/>
        <v>22</v>
      </c>
      <c r="BB267" s="148">
        <f t="shared" si="14"/>
        <v>29</v>
      </c>
      <c r="BC267" s="149">
        <f t="shared" si="15"/>
        <v>7.966666667</v>
      </c>
      <c r="BD267" s="150">
        <f t="shared" si="16"/>
        <v>0</v>
      </c>
      <c r="BE267" s="151">
        <f t="shared" si="17"/>
        <v>23</v>
      </c>
      <c r="BF267" s="194" t="s">
        <v>320</v>
      </c>
      <c r="BG267" s="174">
        <v>144</v>
      </c>
      <c r="BH267" s="15">
        <v>153</v>
      </c>
      <c r="BI267" s="187">
        <f aca="true" t="shared" si="1015" ref="BI267:CJ267">SUM(S267)/(S$303/1000)</f>
        <v>1.105522083</v>
      </c>
      <c r="BJ267" s="155">
        <f t="shared" si="1015"/>
        <v>1.895734597</v>
      </c>
      <c r="BK267" s="155">
        <f t="shared" si="1015"/>
        <v>20.27027027</v>
      </c>
      <c r="BL267" s="155">
        <f t="shared" si="1015"/>
        <v>21.65215345</v>
      </c>
      <c r="BM267" s="155">
        <f t="shared" si="1015"/>
        <v>14.15929204</v>
      </c>
      <c r="BN267" s="155">
        <f t="shared" si="1015"/>
        <v>15.16503122</v>
      </c>
      <c r="BO267" s="155">
        <f t="shared" si="1015"/>
        <v>13.79310345</v>
      </c>
      <c r="BP267" s="155">
        <f t="shared" si="1015"/>
        <v>13.22001889</v>
      </c>
      <c r="BQ267" s="155">
        <f t="shared" si="1015"/>
        <v>14.12429379</v>
      </c>
      <c r="BR267" s="155">
        <f t="shared" si="1015"/>
        <v>6.419073819</v>
      </c>
      <c r="BS267" s="155">
        <f t="shared" si="1015"/>
        <v>9.528346832</v>
      </c>
      <c r="BT267" s="155">
        <f t="shared" si="1015"/>
        <v>5.194805195</v>
      </c>
      <c r="BU267" s="155">
        <f t="shared" si="1015"/>
        <v>1.709401709</v>
      </c>
      <c r="BV267" s="155">
        <f t="shared" si="1015"/>
        <v>7.840062721</v>
      </c>
      <c r="BW267" s="155">
        <f t="shared" si="1015"/>
        <v>5.631536605</v>
      </c>
      <c r="BX267" s="155">
        <f t="shared" si="1015"/>
        <v>3.874467261</v>
      </c>
      <c r="BY267" s="155">
        <f t="shared" si="1015"/>
        <v>4.448398577</v>
      </c>
      <c r="BZ267" s="155">
        <f t="shared" si="1015"/>
        <v>3.96039604</v>
      </c>
      <c r="CA267" s="155">
        <f t="shared" si="1015"/>
        <v>15.5801558</v>
      </c>
      <c r="CB267" s="155">
        <f t="shared" si="1015"/>
        <v>1.615508885</v>
      </c>
      <c r="CC267" s="155">
        <f t="shared" si="1015"/>
        <v>4.419889503</v>
      </c>
      <c r="CD267" s="155">
        <f t="shared" si="1015"/>
        <v>0.7674597084</v>
      </c>
      <c r="CE267" s="155">
        <f t="shared" si="1015"/>
        <v>0.7455453664</v>
      </c>
      <c r="CF267" s="155">
        <f t="shared" si="1015"/>
        <v>3.726337755</v>
      </c>
      <c r="CG267" s="155">
        <f t="shared" si="1015"/>
        <v>16.21223287</v>
      </c>
      <c r="CH267" s="155">
        <f t="shared" si="1015"/>
        <v>0</v>
      </c>
      <c r="CI267" s="155">
        <f t="shared" si="1015"/>
        <v>0</v>
      </c>
      <c r="CJ267" s="155">
        <f t="shared" si="1015"/>
        <v>0</v>
      </c>
      <c r="CK267" s="155">
        <f aca="true" t="shared" si="1016" ref="CK267:CL267">SUM(AU267)/(AU$302/1000)</f>
        <v>0.6639885794</v>
      </c>
      <c r="CL267" s="155">
        <f t="shared" si="1016"/>
        <v>0</v>
      </c>
      <c r="CM267" s="157">
        <f aca="true" t="shared" si="1017" ref="CM267:DG267">AVERAGE(BJ267:BL267)</f>
        <v>14.60605277</v>
      </c>
      <c r="CN267" s="157">
        <f t="shared" si="1017"/>
        <v>18.69390525</v>
      </c>
      <c r="CO267" s="157">
        <f t="shared" si="1017"/>
        <v>16.9921589</v>
      </c>
      <c r="CP267" s="157">
        <f t="shared" si="1017"/>
        <v>14.37247557</v>
      </c>
      <c r="CQ267" s="157">
        <f t="shared" si="1017"/>
        <v>14.05938452</v>
      </c>
      <c r="CR267" s="157">
        <f t="shared" si="1017"/>
        <v>13.71247204</v>
      </c>
      <c r="CS267" s="157">
        <f t="shared" si="1017"/>
        <v>11.25446216</v>
      </c>
      <c r="CT267" s="157">
        <f t="shared" si="1017"/>
        <v>10.02390481</v>
      </c>
      <c r="CU267" s="157">
        <f t="shared" si="1017"/>
        <v>7.047408615</v>
      </c>
      <c r="CV267" s="157">
        <f t="shared" si="1017"/>
        <v>5.477517912</v>
      </c>
      <c r="CW267" s="157">
        <f t="shared" si="1017"/>
        <v>4.914756542</v>
      </c>
      <c r="CX267" s="157">
        <f t="shared" si="1017"/>
        <v>5.060333678</v>
      </c>
      <c r="CY267" s="157">
        <f t="shared" si="1017"/>
        <v>5.782022195</v>
      </c>
      <c r="CZ267" s="157">
        <f t="shared" si="1017"/>
        <v>4.651467481</v>
      </c>
      <c r="DA267" s="157">
        <f t="shared" si="1017"/>
        <v>4.094420626</v>
      </c>
      <c r="DB267" s="157">
        <f t="shared" si="1017"/>
        <v>7.996316806</v>
      </c>
      <c r="DC267" s="157">
        <f t="shared" si="1017"/>
        <v>7.052020242</v>
      </c>
      <c r="DD267" s="157">
        <f t="shared" si="1017"/>
        <v>7.20518473</v>
      </c>
      <c r="DE267" s="157">
        <f t="shared" si="1017"/>
        <v>2.267619365</v>
      </c>
      <c r="DF267" s="157">
        <f t="shared" si="1017"/>
        <v>1.977631526</v>
      </c>
      <c r="DG267" s="157">
        <f t="shared" si="1017"/>
        <v>1.74644761</v>
      </c>
      <c r="DH267" s="157">
        <f t="shared" si="989"/>
        <v>1.74644761</v>
      </c>
      <c r="DI267" s="157">
        <f aca="true" t="shared" si="1018" ref="DI267:DM267">AVERAGE(CF267:CH267)</f>
        <v>6.646190207</v>
      </c>
      <c r="DJ267" s="157">
        <f t="shared" si="1018"/>
        <v>5.404077622</v>
      </c>
      <c r="DK267" s="157">
        <f t="shared" si="1018"/>
        <v>0</v>
      </c>
      <c r="DL267" s="157">
        <f t="shared" si="1018"/>
        <v>0.2213295265</v>
      </c>
      <c r="DM267" s="157">
        <f t="shared" si="1018"/>
        <v>0.2213295265</v>
      </c>
      <c r="DN267" s="195" t="s">
        <v>320</v>
      </c>
      <c r="DO267" s="160">
        <v>13.333333333333334</v>
      </c>
      <c r="DP267" s="160">
        <v>7.166666666666667</v>
      </c>
      <c r="DQ267" s="189">
        <v>1.8604651162790697</v>
      </c>
    </row>
    <row r="268" spans="1:122" ht="13.5" customHeight="1">
      <c r="A268" s="131">
        <v>1</v>
      </c>
      <c r="B268" s="229" t="s">
        <v>321</v>
      </c>
      <c r="C268" s="261"/>
      <c r="D268" s="261"/>
      <c r="E268" s="261"/>
      <c r="F268" s="261"/>
      <c r="G268" s="261"/>
      <c r="H268" s="261"/>
      <c r="I268" s="261"/>
      <c r="J268" s="261"/>
      <c r="K268" s="261"/>
      <c r="L268" s="261"/>
      <c r="M268" s="261"/>
      <c r="N268" s="261"/>
      <c r="O268" s="261"/>
      <c r="P268" s="261"/>
      <c r="Q268" s="261"/>
      <c r="R268" s="261"/>
      <c r="S268" s="217"/>
      <c r="T268" s="218"/>
      <c r="U268" s="218"/>
      <c r="V268" s="218"/>
      <c r="W268" s="218"/>
      <c r="X268" s="218">
        <v>1</v>
      </c>
      <c r="Y268" s="218">
        <v>8</v>
      </c>
      <c r="Z268" s="218"/>
      <c r="AA268" s="218"/>
      <c r="AB268" s="218"/>
      <c r="AC268" s="218"/>
      <c r="AD268" s="219"/>
      <c r="AE268" s="218"/>
      <c r="AF268" s="219"/>
      <c r="AG268" s="225">
        <v>0</v>
      </c>
      <c r="AH268" s="225">
        <v>0</v>
      </c>
      <c r="AI268" s="225">
        <v>0</v>
      </c>
      <c r="AJ268" s="225">
        <v>0</v>
      </c>
      <c r="AK268" s="225">
        <v>0</v>
      </c>
      <c r="AL268" s="225">
        <v>0</v>
      </c>
      <c r="AM268" s="225">
        <v>0</v>
      </c>
      <c r="AN268" s="225">
        <v>0</v>
      </c>
      <c r="AO268" s="225">
        <v>0</v>
      </c>
      <c r="AP268" s="225">
        <v>0</v>
      </c>
      <c r="AQ268" s="225">
        <v>0</v>
      </c>
      <c r="AR268" s="142"/>
      <c r="AS268" s="142"/>
      <c r="AT268" s="142"/>
      <c r="AU268" s="143">
        <v>0</v>
      </c>
      <c r="AV268" s="144">
        <v>0</v>
      </c>
      <c r="AW268" s="143"/>
      <c r="AX268" s="130">
        <f t="shared" si="0"/>
        <v>0</v>
      </c>
      <c r="AY268" s="145">
        <f t="shared" si="11"/>
        <v>0</v>
      </c>
      <c r="AZ268" s="146">
        <f t="shared" si="12"/>
        <v>0</v>
      </c>
      <c r="BA268" s="147">
        <f t="shared" si="13"/>
        <v>0</v>
      </c>
      <c r="BB268" s="148">
        <f t="shared" si="14"/>
        <v>2</v>
      </c>
      <c r="BC268" s="149">
        <f t="shared" si="15"/>
        <v>0.6428571429</v>
      </c>
      <c r="BD268" s="150">
        <f t="shared" si="16"/>
        <v>0</v>
      </c>
      <c r="BE268" s="151">
        <f t="shared" si="17"/>
        <v>8</v>
      </c>
      <c r="BF268" s="231" t="s">
        <v>321</v>
      </c>
      <c r="BG268" s="174">
        <v>205</v>
      </c>
      <c r="BH268" s="15">
        <v>212</v>
      </c>
      <c r="BI268" s="187">
        <f aca="true" t="shared" si="1019" ref="BI268:CJ268">SUM(S268)/(S$303/1000)</f>
        <v>0</v>
      </c>
      <c r="BJ268" s="155">
        <f t="shared" si="1019"/>
        <v>0</v>
      </c>
      <c r="BK268" s="155">
        <f t="shared" si="1019"/>
        <v>0</v>
      </c>
      <c r="BL268" s="155">
        <f t="shared" si="1019"/>
        <v>0</v>
      </c>
      <c r="BM268" s="155">
        <f t="shared" si="1019"/>
        <v>0</v>
      </c>
      <c r="BN268" s="155">
        <f t="shared" si="1019"/>
        <v>0.8920606601</v>
      </c>
      <c r="BO268" s="155">
        <f t="shared" si="1019"/>
        <v>7.881773399</v>
      </c>
      <c r="BP268" s="155">
        <f t="shared" si="1019"/>
        <v>0</v>
      </c>
      <c r="BQ268" s="155">
        <f t="shared" si="1019"/>
        <v>0</v>
      </c>
      <c r="BR268" s="155">
        <f t="shared" si="1019"/>
        <v>0</v>
      </c>
      <c r="BS268" s="155">
        <f t="shared" si="1019"/>
        <v>0</v>
      </c>
      <c r="BT268" s="155">
        <f t="shared" si="1019"/>
        <v>0</v>
      </c>
      <c r="BU268" s="155">
        <f t="shared" si="1019"/>
        <v>0</v>
      </c>
      <c r="BV268" s="155">
        <f t="shared" si="1019"/>
        <v>0</v>
      </c>
      <c r="BW268" s="155">
        <f t="shared" si="1019"/>
        <v>0</v>
      </c>
      <c r="BX268" s="155">
        <f t="shared" si="1019"/>
        <v>0</v>
      </c>
      <c r="BY268" s="155">
        <f t="shared" si="1019"/>
        <v>0</v>
      </c>
      <c r="BZ268" s="155">
        <f t="shared" si="1019"/>
        <v>0</v>
      </c>
      <c r="CA268" s="155">
        <f t="shared" si="1019"/>
        <v>0</v>
      </c>
      <c r="CB268" s="155">
        <f t="shared" si="1019"/>
        <v>0</v>
      </c>
      <c r="CC268" s="155">
        <f t="shared" si="1019"/>
        <v>0</v>
      </c>
      <c r="CD268" s="155">
        <f t="shared" si="1019"/>
        <v>0</v>
      </c>
      <c r="CE268" s="155">
        <f t="shared" si="1019"/>
        <v>0</v>
      </c>
      <c r="CF268" s="155">
        <f t="shared" si="1019"/>
        <v>0</v>
      </c>
      <c r="CG268" s="155">
        <f t="shared" si="1019"/>
        <v>0</v>
      </c>
      <c r="CH268" s="155">
        <f t="shared" si="1019"/>
        <v>0</v>
      </c>
      <c r="CI268" s="155">
        <f t="shared" si="1019"/>
        <v>0</v>
      </c>
      <c r="CJ268" s="155">
        <f t="shared" si="1019"/>
        <v>0</v>
      </c>
      <c r="CK268" s="155">
        <f aca="true" t="shared" si="1020" ref="CK268:CL268">SUM(AU268)/(AU$302/1000)</f>
        <v>0</v>
      </c>
      <c r="CL268" s="155">
        <f t="shared" si="1020"/>
        <v>0</v>
      </c>
      <c r="CM268" s="157">
        <f aca="true" t="shared" si="1021" ref="CM268:DG268">AVERAGE(BJ268:BL268)</f>
        <v>0</v>
      </c>
      <c r="CN268" s="158">
        <f t="shared" si="1021"/>
        <v>0</v>
      </c>
      <c r="CO268" s="158">
        <f t="shared" si="1021"/>
        <v>0.2973535534</v>
      </c>
      <c r="CP268" s="157">
        <f t="shared" si="1021"/>
        <v>2.924611353</v>
      </c>
      <c r="CQ268" s="157">
        <f t="shared" si="1021"/>
        <v>2.924611353</v>
      </c>
      <c r="CR268" s="157">
        <f t="shared" si="1021"/>
        <v>2.6272578</v>
      </c>
      <c r="CS268" s="158">
        <f t="shared" si="1021"/>
        <v>0</v>
      </c>
      <c r="CT268" s="158">
        <f t="shared" si="1021"/>
        <v>0</v>
      </c>
      <c r="CU268" s="158">
        <f t="shared" si="1021"/>
        <v>0</v>
      </c>
      <c r="CV268" s="157">
        <f t="shared" si="1021"/>
        <v>0</v>
      </c>
      <c r="CW268" s="157">
        <f t="shared" si="1021"/>
        <v>0</v>
      </c>
      <c r="CX268" s="157">
        <f t="shared" si="1021"/>
        <v>0</v>
      </c>
      <c r="CY268" s="157">
        <f t="shared" si="1021"/>
        <v>0</v>
      </c>
      <c r="CZ268" s="157">
        <f t="shared" si="1021"/>
        <v>0</v>
      </c>
      <c r="DA268" s="157">
        <f t="shared" si="1021"/>
        <v>0</v>
      </c>
      <c r="DB268" s="157">
        <f t="shared" si="1021"/>
        <v>0</v>
      </c>
      <c r="DC268" s="157">
        <f t="shared" si="1021"/>
        <v>0</v>
      </c>
      <c r="DD268" s="157">
        <f t="shared" si="1021"/>
        <v>0</v>
      </c>
      <c r="DE268" s="157">
        <f t="shared" si="1021"/>
        <v>0</v>
      </c>
      <c r="DF268" s="157">
        <f t="shared" si="1021"/>
        <v>0</v>
      </c>
      <c r="DG268" s="157">
        <f t="shared" si="1021"/>
        <v>0</v>
      </c>
      <c r="DH268" s="157">
        <f t="shared" si="989"/>
        <v>0</v>
      </c>
      <c r="DI268" s="157">
        <f aca="true" t="shared" si="1022" ref="DI268:DM268">AVERAGE(CF268:CH268)</f>
        <v>0</v>
      </c>
      <c r="DJ268" s="157">
        <f t="shared" si="1022"/>
        <v>0</v>
      </c>
      <c r="DK268" s="157">
        <f t="shared" si="1022"/>
        <v>0</v>
      </c>
      <c r="DL268" s="157">
        <f t="shared" si="1022"/>
        <v>0</v>
      </c>
      <c r="DM268" s="157">
        <f t="shared" si="1022"/>
        <v>0</v>
      </c>
      <c r="DN268" s="232" t="s">
        <v>321</v>
      </c>
      <c r="DO268" s="160">
        <v>1</v>
      </c>
      <c r="DP268" s="160" t="e">
        <v>#DIV/0!</v>
      </c>
      <c r="DQ268" s="161" t="e">
        <v>#DIV/0!</v>
      </c>
      <c r="DR268" s="253"/>
    </row>
    <row r="269" spans="1:121" ht="13.5" customHeight="1">
      <c r="A269" s="131">
        <v>1</v>
      </c>
      <c r="B269" s="193" t="s">
        <v>322</v>
      </c>
      <c r="C269" s="261"/>
      <c r="D269" s="261"/>
      <c r="E269" s="261"/>
      <c r="F269" s="261"/>
      <c r="G269" s="261"/>
      <c r="H269" s="261"/>
      <c r="I269" s="261"/>
      <c r="J269" s="261"/>
      <c r="K269" s="261"/>
      <c r="L269" s="261"/>
      <c r="M269" s="261"/>
      <c r="N269" s="261"/>
      <c r="O269" s="261"/>
      <c r="P269" s="261"/>
      <c r="Q269" s="261"/>
      <c r="R269" s="261"/>
      <c r="S269" s="217">
        <v>11</v>
      </c>
      <c r="T269" s="218">
        <v>49</v>
      </c>
      <c r="U269" s="218">
        <v>70</v>
      </c>
      <c r="V269" s="218">
        <v>66</v>
      </c>
      <c r="W269" s="218">
        <v>48</v>
      </c>
      <c r="X269" s="218">
        <v>41</v>
      </c>
      <c r="Y269" s="218">
        <v>30</v>
      </c>
      <c r="Z269" s="220">
        <v>49</v>
      </c>
      <c r="AA269" s="220">
        <v>53</v>
      </c>
      <c r="AB269" s="218">
        <v>51</v>
      </c>
      <c r="AC269" s="218">
        <v>30</v>
      </c>
      <c r="AD269" s="219">
        <v>40</v>
      </c>
      <c r="AE269" s="218">
        <v>29</v>
      </c>
      <c r="AF269" s="219">
        <v>41</v>
      </c>
      <c r="AG269" s="222">
        <v>43</v>
      </c>
      <c r="AH269" s="223">
        <v>59</v>
      </c>
      <c r="AI269" s="185">
        <v>35</v>
      </c>
      <c r="AJ269" s="185">
        <v>39</v>
      </c>
      <c r="AK269" s="185">
        <v>48</v>
      </c>
      <c r="AL269" s="185">
        <v>57</v>
      </c>
      <c r="AM269" s="185">
        <v>51</v>
      </c>
      <c r="AN269" s="185">
        <v>60</v>
      </c>
      <c r="AO269" s="228">
        <v>57</v>
      </c>
      <c r="AP269" s="230">
        <v>70</v>
      </c>
      <c r="AQ269" s="225">
        <v>60</v>
      </c>
      <c r="AR269" s="142">
        <v>68</v>
      </c>
      <c r="AS269" s="142">
        <v>45</v>
      </c>
      <c r="AT269" s="142">
        <v>47</v>
      </c>
      <c r="AU269" s="143">
        <v>34</v>
      </c>
      <c r="AV269" s="144">
        <v>53</v>
      </c>
      <c r="AW269" s="143"/>
      <c r="AX269" s="130">
        <f t="shared" si="0"/>
        <v>10</v>
      </c>
      <c r="AY269" s="145">
        <f t="shared" si="11"/>
        <v>54.9</v>
      </c>
      <c r="AZ269" s="146">
        <f t="shared" si="12"/>
        <v>34</v>
      </c>
      <c r="BA269" s="147">
        <f t="shared" si="13"/>
        <v>70</v>
      </c>
      <c r="BB269" s="148">
        <f t="shared" si="14"/>
        <v>29</v>
      </c>
      <c r="BC269" s="149">
        <f t="shared" si="15"/>
        <v>47.62068966</v>
      </c>
      <c r="BD269" s="150">
        <f t="shared" si="16"/>
        <v>11</v>
      </c>
      <c r="BE269" s="151">
        <f t="shared" si="17"/>
        <v>70</v>
      </c>
      <c r="BF269" s="194" t="s">
        <v>322</v>
      </c>
      <c r="BG269" s="174">
        <v>114</v>
      </c>
      <c r="BH269" s="15">
        <v>121</v>
      </c>
      <c r="BI269" s="187">
        <f aca="true" t="shared" si="1023" ref="BI269:CJ269">SUM(S269)/(S$303/1000)</f>
        <v>12.16074291</v>
      </c>
      <c r="BJ269" s="155">
        <f t="shared" si="1023"/>
        <v>46.44549763</v>
      </c>
      <c r="BK269" s="155">
        <f t="shared" si="1023"/>
        <v>67.56756757</v>
      </c>
      <c r="BL269" s="155">
        <f t="shared" si="1023"/>
        <v>62.13226642</v>
      </c>
      <c r="BM269" s="155">
        <f t="shared" si="1023"/>
        <v>42.47787611</v>
      </c>
      <c r="BN269" s="155">
        <f t="shared" si="1023"/>
        <v>36.57448707</v>
      </c>
      <c r="BO269" s="155">
        <f t="shared" si="1023"/>
        <v>29.55665025</v>
      </c>
      <c r="BP269" s="155">
        <f t="shared" si="1023"/>
        <v>46.2700661</v>
      </c>
      <c r="BQ269" s="155">
        <f t="shared" si="1023"/>
        <v>49.90583804</v>
      </c>
      <c r="BR269" s="155">
        <f t="shared" si="1023"/>
        <v>46.76753783</v>
      </c>
      <c r="BS269" s="155">
        <f t="shared" si="1023"/>
        <v>28.5850405</v>
      </c>
      <c r="BT269" s="155">
        <f t="shared" si="1023"/>
        <v>41.55844156</v>
      </c>
      <c r="BU269" s="155">
        <f t="shared" si="1023"/>
        <v>24.78632479</v>
      </c>
      <c r="BV269" s="155">
        <f t="shared" si="1023"/>
        <v>32.14425715</v>
      </c>
      <c r="BW269" s="155">
        <f t="shared" si="1023"/>
        <v>34.59372486</v>
      </c>
      <c r="BX269" s="155">
        <f t="shared" si="1023"/>
        <v>45.71871368</v>
      </c>
      <c r="BY269" s="155">
        <f t="shared" si="1023"/>
        <v>31.13879004</v>
      </c>
      <c r="BZ269" s="155">
        <f t="shared" si="1023"/>
        <v>30.89108911</v>
      </c>
      <c r="CA269" s="155">
        <f t="shared" si="1023"/>
        <v>39.3603936</v>
      </c>
      <c r="CB269" s="155">
        <f t="shared" si="1023"/>
        <v>46.04200323</v>
      </c>
      <c r="CC269" s="155">
        <f t="shared" si="1023"/>
        <v>37.56906077</v>
      </c>
      <c r="CD269" s="155">
        <f t="shared" si="1023"/>
        <v>46.0475825</v>
      </c>
      <c r="CE269" s="155">
        <f t="shared" si="1023"/>
        <v>42.49608589</v>
      </c>
      <c r="CF269" s="155">
        <f t="shared" si="1023"/>
        <v>52.16872857</v>
      </c>
      <c r="CG269" s="155">
        <f t="shared" si="1023"/>
        <v>44.21518055</v>
      </c>
      <c r="CH269" s="155">
        <f t="shared" si="1023"/>
        <v>50.87916199</v>
      </c>
      <c r="CI269" s="155">
        <f t="shared" si="1023"/>
        <v>34.03289847</v>
      </c>
      <c r="CJ269" s="155">
        <f t="shared" si="1023"/>
        <v>35.45029416</v>
      </c>
      <c r="CK269" s="155">
        <f aca="true" t="shared" si="1024" ref="CK269:CL269">SUM(AU269)/(AU$302/1000)</f>
        <v>22.5756117</v>
      </c>
      <c r="CL269" s="155">
        <f t="shared" si="1024"/>
        <v>41.99183932</v>
      </c>
      <c r="CM269" s="157">
        <f aca="true" t="shared" si="1025" ref="CM269:DG269">AVERAGE(BJ269:BL269)</f>
        <v>58.71511054</v>
      </c>
      <c r="CN269" s="157">
        <f t="shared" si="1025"/>
        <v>57.39257003</v>
      </c>
      <c r="CO269" s="157">
        <f t="shared" si="1025"/>
        <v>47.0615432</v>
      </c>
      <c r="CP269" s="157">
        <f t="shared" si="1025"/>
        <v>36.20300447</v>
      </c>
      <c r="CQ269" s="157">
        <f t="shared" si="1025"/>
        <v>37.4670678</v>
      </c>
      <c r="CR269" s="157">
        <f t="shared" si="1025"/>
        <v>41.91085146</v>
      </c>
      <c r="CS269" s="157">
        <f t="shared" si="1025"/>
        <v>47.64781399</v>
      </c>
      <c r="CT269" s="157">
        <f t="shared" si="1025"/>
        <v>41.75280545</v>
      </c>
      <c r="CU269" s="157">
        <f t="shared" si="1025"/>
        <v>38.97033996</v>
      </c>
      <c r="CV269" s="157">
        <f t="shared" si="1025"/>
        <v>31.64326895</v>
      </c>
      <c r="CW269" s="157">
        <f t="shared" si="1025"/>
        <v>32.8296745</v>
      </c>
      <c r="CX269" s="157">
        <f t="shared" si="1025"/>
        <v>30.50810227</v>
      </c>
      <c r="CY269" s="157">
        <f t="shared" si="1025"/>
        <v>37.48556523</v>
      </c>
      <c r="CZ269" s="157">
        <f t="shared" si="1025"/>
        <v>37.15040952</v>
      </c>
      <c r="DA269" s="157">
        <f t="shared" si="1025"/>
        <v>35.91619761</v>
      </c>
      <c r="DB269" s="157">
        <f t="shared" si="1025"/>
        <v>33.79675758</v>
      </c>
      <c r="DC269" s="157">
        <f t="shared" si="1025"/>
        <v>38.76449531</v>
      </c>
      <c r="DD269" s="157">
        <f t="shared" si="1025"/>
        <v>40.99048587</v>
      </c>
      <c r="DE269" s="157">
        <f t="shared" si="1025"/>
        <v>43.21954884</v>
      </c>
      <c r="DF269" s="157">
        <f t="shared" si="1025"/>
        <v>42.03757639</v>
      </c>
      <c r="DG269" s="157">
        <f t="shared" si="1025"/>
        <v>46.90413232</v>
      </c>
      <c r="DH269" s="157">
        <f t="shared" si="989"/>
        <v>46.90413232</v>
      </c>
      <c r="DI269" s="157">
        <f aca="true" t="shared" si="1026" ref="DI269:DM269">AVERAGE(CF269:CH269)</f>
        <v>49.08769037</v>
      </c>
      <c r="DJ269" s="157">
        <f t="shared" si="1026"/>
        <v>43.04241367</v>
      </c>
      <c r="DK269" s="157">
        <f t="shared" si="1026"/>
        <v>40.12078487</v>
      </c>
      <c r="DL269" s="157">
        <f t="shared" si="1026"/>
        <v>30.68626811</v>
      </c>
      <c r="DM269" s="157">
        <f t="shared" si="1026"/>
        <v>33.33924839</v>
      </c>
      <c r="DN269" s="195" t="s">
        <v>322</v>
      </c>
      <c r="DO269" s="160">
        <v>47.5</v>
      </c>
      <c r="DP269" s="160">
        <v>46.833333333333336</v>
      </c>
      <c r="DQ269" s="161">
        <v>1.0142348754448398</v>
      </c>
    </row>
    <row r="270" spans="1:121" ht="13.5" customHeight="1">
      <c r="A270" s="131"/>
      <c r="B270" s="193" t="s">
        <v>323</v>
      </c>
      <c r="C270" s="261"/>
      <c r="D270" s="261"/>
      <c r="E270" s="261"/>
      <c r="F270" s="261"/>
      <c r="G270" s="261"/>
      <c r="H270" s="261"/>
      <c r="I270" s="261"/>
      <c r="J270" s="261"/>
      <c r="K270" s="261"/>
      <c r="L270" s="261"/>
      <c r="M270" s="261"/>
      <c r="N270" s="261"/>
      <c r="O270" s="261"/>
      <c r="P270" s="261"/>
      <c r="Q270" s="261"/>
      <c r="R270" s="261"/>
      <c r="S270" s="217"/>
      <c r="T270" s="218"/>
      <c r="U270" s="218"/>
      <c r="V270" s="218"/>
      <c r="W270" s="218"/>
      <c r="X270" s="218"/>
      <c r="Y270" s="218"/>
      <c r="Z270" s="220"/>
      <c r="AA270" s="220"/>
      <c r="AB270" s="218"/>
      <c r="AC270" s="218"/>
      <c r="AD270" s="219"/>
      <c r="AE270" s="218"/>
      <c r="AF270" s="219"/>
      <c r="AG270" s="222"/>
      <c r="AH270" s="223"/>
      <c r="AI270" s="185"/>
      <c r="AJ270" s="185"/>
      <c r="AK270" s="185"/>
      <c r="AL270" s="185"/>
      <c r="AM270" s="185"/>
      <c r="AN270" s="185"/>
      <c r="AO270" s="228"/>
      <c r="AP270" s="230"/>
      <c r="AQ270" s="225"/>
      <c r="AR270" s="142"/>
      <c r="AS270" s="142"/>
      <c r="AT270" s="142"/>
      <c r="AU270" s="143">
        <v>0</v>
      </c>
      <c r="AV270" s="144">
        <v>0</v>
      </c>
      <c r="AW270" s="143"/>
      <c r="AX270" s="130">
        <f t="shared" si="0"/>
        <v>0</v>
      </c>
      <c r="AY270" s="145">
        <f t="shared" si="11"/>
        <v>0</v>
      </c>
      <c r="AZ270" s="146">
        <f t="shared" si="12"/>
        <v>0</v>
      </c>
      <c r="BA270" s="147">
        <f t="shared" si="13"/>
        <v>0</v>
      </c>
      <c r="BB270" s="148">
        <f t="shared" si="14"/>
        <v>0</v>
      </c>
      <c r="BC270" s="149">
        <f t="shared" si="15"/>
        <v>0</v>
      </c>
      <c r="BD270" s="150">
        <f t="shared" si="16"/>
        <v>0</v>
      </c>
      <c r="BE270" s="151">
        <f t="shared" si="17"/>
        <v>0</v>
      </c>
      <c r="BF270" s="194"/>
      <c r="BG270" s="174"/>
      <c r="BH270" s="15"/>
      <c r="BI270" s="187"/>
      <c r="BJ270" s="155"/>
      <c r="BK270" s="155"/>
      <c r="BL270" s="155"/>
      <c r="BM270" s="155"/>
      <c r="BN270" s="155"/>
      <c r="BO270" s="155"/>
      <c r="BP270" s="155"/>
      <c r="BQ270" s="155"/>
      <c r="BR270" s="155"/>
      <c r="BS270" s="155"/>
      <c r="BT270" s="155"/>
      <c r="BU270" s="155"/>
      <c r="BV270" s="155"/>
      <c r="BW270" s="155"/>
      <c r="BX270" s="155"/>
      <c r="BY270" s="155"/>
      <c r="BZ270" s="155"/>
      <c r="CA270" s="155"/>
      <c r="CB270" s="155"/>
      <c r="CC270" s="155"/>
      <c r="CD270" s="155"/>
      <c r="CE270" s="155"/>
      <c r="CF270" s="155"/>
      <c r="CG270" s="155"/>
      <c r="CH270" s="155"/>
      <c r="CI270" s="155"/>
      <c r="CJ270" s="155"/>
      <c r="CK270" s="155">
        <f aca="true" t="shared" si="1027" ref="CK270:CL270">SUM(AU270)/(AU$302/1000)</f>
        <v>0</v>
      </c>
      <c r="CL270" s="155">
        <f t="shared" si="1027"/>
        <v>0</v>
      </c>
      <c r="CM270" s="157"/>
      <c r="CN270" s="157"/>
      <c r="CO270" s="157"/>
      <c r="CP270" s="157"/>
      <c r="CQ270" s="157"/>
      <c r="CR270" s="157"/>
      <c r="CS270" s="157"/>
      <c r="CT270" s="157"/>
      <c r="CU270" s="157"/>
      <c r="CV270" s="157"/>
      <c r="CW270" s="157"/>
      <c r="CX270" s="157"/>
      <c r="CY270" s="157"/>
      <c r="CZ270" s="157"/>
      <c r="DA270" s="157"/>
      <c r="DB270" s="157"/>
      <c r="DC270" s="157"/>
      <c r="DD270" s="157"/>
      <c r="DE270" s="157"/>
      <c r="DF270" s="157"/>
      <c r="DG270" s="157"/>
      <c r="DH270" s="157"/>
      <c r="DI270" s="157"/>
      <c r="DJ270" s="157"/>
      <c r="DK270" s="157"/>
      <c r="DL270" s="157">
        <f aca="true" t="shared" si="1028" ref="DL270:DM270">AVERAGE(CI270:CK270)</f>
        <v>0</v>
      </c>
      <c r="DM270" s="157">
        <f t="shared" si="1028"/>
        <v>0</v>
      </c>
      <c r="DN270" s="195"/>
      <c r="DO270" s="160"/>
      <c r="DP270" s="160"/>
      <c r="DQ270" s="161"/>
    </row>
    <row r="271" spans="1:121" ht="13.5" customHeight="1">
      <c r="A271" s="131">
        <v>1</v>
      </c>
      <c r="B271" s="181" t="s">
        <v>324</v>
      </c>
      <c r="C271" s="261"/>
      <c r="D271" s="261"/>
      <c r="E271" s="261"/>
      <c r="F271" s="261"/>
      <c r="G271" s="261"/>
      <c r="H271" s="261"/>
      <c r="I271" s="261"/>
      <c r="J271" s="261"/>
      <c r="K271" s="261"/>
      <c r="L271" s="261"/>
      <c r="M271" s="261"/>
      <c r="N271" s="261"/>
      <c r="O271" s="261"/>
      <c r="P271" s="261"/>
      <c r="Q271" s="261"/>
      <c r="R271" s="261"/>
      <c r="S271" s="217"/>
      <c r="T271" s="218">
        <v>1</v>
      </c>
      <c r="U271" s="218"/>
      <c r="V271" s="218"/>
      <c r="W271" s="218"/>
      <c r="X271" s="218"/>
      <c r="Y271" s="218"/>
      <c r="Z271" s="218"/>
      <c r="AA271" s="218"/>
      <c r="AB271" s="218"/>
      <c r="AC271" s="218"/>
      <c r="AD271" s="219"/>
      <c r="AE271" s="218"/>
      <c r="AF271" s="219"/>
      <c r="AG271" s="225">
        <v>0</v>
      </c>
      <c r="AH271" s="225">
        <v>0</v>
      </c>
      <c r="AI271" s="225">
        <v>0</v>
      </c>
      <c r="AJ271" s="225">
        <v>0</v>
      </c>
      <c r="AK271" s="225">
        <v>0</v>
      </c>
      <c r="AL271" s="225">
        <v>0</v>
      </c>
      <c r="AM271" s="225">
        <v>0</v>
      </c>
      <c r="AN271" s="225">
        <v>0</v>
      </c>
      <c r="AO271" s="225">
        <v>0</v>
      </c>
      <c r="AP271" s="225">
        <v>0</v>
      </c>
      <c r="AQ271" s="225">
        <v>0</v>
      </c>
      <c r="AR271" s="142"/>
      <c r="AS271" s="142"/>
      <c r="AT271" s="142">
        <v>0</v>
      </c>
      <c r="AU271" s="143">
        <v>0</v>
      </c>
      <c r="AV271" s="144">
        <v>0</v>
      </c>
      <c r="AW271" s="143"/>
      <c r="AX271" s="130">
        <f t="shared" si="0"/>
        <v>0</v>
      </c>
      <c r="AY271" s="145">
        <f t="shared" si="11"/>
        <v>0</v>
      </c>
      <c r="AZ271" s="146">
        <f t="shared" si="12"/>
        <v>0</v>
      </c>
      <c r="BA271" s="147">
        <f t="shared" si="13"/>
        <v>0</v>
      </c>
      <c r="BB271" s="148">
        <f t="shared" si="14"/>
        <v>1</v>
      </c>
      <c r="BC271" s="149">
        <f t="shared" si="15"/>
        <v>0.07142857143</v>
      </c>
      <c r="BD271" s="150">
        <f t="shared" si="16"/>
        <v>0</v>
      </c>
      <c r="BE271" s="151">
        <f t="shared" si="17"/>
        <v>1</v>
      </c>
      <c r="BF271" s="186" t="s">
        <v>324</v>
      </c>
      <c r="BG271" s="174">
        <v>255</v>
      </c>
      <c r="BH271" s="15">
        <v>256</v>
      </c>
      <c r="BI271" s="187">
        <f aca="true" t="shared" si="1029" ref="BI271:CJ271">SUM(S271)/(S$303/1000)</f>
        <v>0</v>
      </c>
      <c r="BJ271" s="155">
        <f t="shared" si="1029"/>
        <v>0.9478672986</v>
      </c>
      <c r="BK271" s="155">
        <f t="shared" si="1029"/>
        <v>0</v>
      </c>
      <c r="BL271" s="155">
        <f t="shared" si="1029"/>
        <v>0</v>
      </c>
      <c r="BM271" s="155">
        <f t="shared" si="1029"/>
        <v>0</v>
      </c>
      <c r="BN271" s="155">
        <f t="shared" si="1029"/>
        <v>0</v>
      </c>
      <c r="BO271" s="155">
        <f t="shared" si="1029"/>
        <v>0</v>
      </c>
      <c r="BP271" s="155">
        <f t="shared" si="1029"/>
        <v>0</v>
      </c>
      <c r="BQ271" s="155">
        <f t="shared" si="1029"/>
        <v>0</v>
      </c>
      <c r="BR271" s="155">
        <f t="shared" si="1029"/>
        <v>0</v>
      </c>
      <c r="BS271" s="155">
        <f t="shared" si="1029"/>
        <v>0</v>
      </c>
      <c r="BT271" s="155">
        <f t="shared" si="1029"/>
        <v>0</v>
      </c>
      <c r="BU271" s="155">
        <f t="shared" si="1029"/>
        <v>0</v>
      </c>
      <c r="BV271" s="155">
        <f t="shared" si="1029"/>
        <v>0</v>
      </c>
      <c r="BW271" s="155">
        <f t="shared" si="1029"/>
        <v>0</v>
      </c>
      <c r="BX271" s="155">
        <f t="shared" si="1029"/>
        <v>0</v>
      </c>
      <c r="BY271" s="155">
        <f t="shared" si="1029"/>
        <v>0</v>
      </c>
      <c r="BZ271" s="155">
        <f t="shared" si="1029"/>
        <v>0</v>
      </c>
      <c r="CA271" s="155">
        <f t="shared" si="1029"/>
        <v>0</v>
      </c>
      <c r="CB271" s="155">
        <f t="shared" si="1029"/>
        <v>0</v>
      </c>
      <c r="CC271" s="155">
        <f t="shared" si="1029"/>
        <v>0</v>
      </c>
      <c r="CD271" s="155">
        <f t="shared" si="1029"/>
        <v>0</v>
      </c>
      <c r="CE271" s="155">
        <f t="shared" si="1029"/>
        <v>0</v>
      </c>
      <c r="CF271" s="155">
        <f t="shared" si="1029"/>
        <v>0</v>
      </c>
      <c r="CG271" s="155">
        <f t="shared" si="1029"/>
        <v>0</v>
      </c>
      <c r="CH271" s="155">
        <f t="shared" si="1029"/>
        <v>0</v>
      </c>
      <c r="CI271" s="155">
        <f t="shared" si="1029"/>
        <v>0</v>
      </c>
      <c r="CJ271" s="155">
        <f t="shared" si="1029"/>
        <v>0</v>
      </c>
      <c r="CK271" s="155">
        <f aca="true" t="shared" si="1030" ref="CK271:CL271">SUM(AU271)/(AU$302/1000)</f>
        <v>0</v>
      </c>
      <c r="CL271" s="155">
        <f t="shared" si="1030"/>
        <v>0</v>
      </c>
      <c r="CM271" s="157">
        <f aca="true" t="shared" si="1031" ref="CM271:DG271">AVERAGE(BJ271:BL271)</f>
        <v>0.3159557662</v>
      </c>
      <c r="CN271" s="157">
        <f t="shared" si="1031"/>
        <v>0</v>
      </c>
      <c r="CO271" s="157">
        <f t="shared" si="1031"/>
        <v>0</v>
      </c>
      <c r="CP271" s="157">
        <f t="shared" si="1031"/>
        <v>0</v>
      </c>
      <c r="CQ271" s="157">
        <f t="shared" si="1031"/>
        <v>0</v>
      </c>
      <c r="CR271" s="157">
        <f t="shared" si="1031"/>
        <v>0</v>
      </c>
      <c r="CS271" s="157">
        <f t="shared" si="1031"/>
        <v>0</v>
      </c>
      <c r="CT271" s="157">
        <f t="shared" si="1031"/>
        <v>0</v>
      </c>
      <c r="CU271" s="157">
        <f t="shared" si="1031"/>
        <v>0</v>
      </c>
      <c r="CV271" s="157">
        <f t="shared" si="1031"/>
        <v>0</v>
      </c>
      <c r="CW271" s="157">
        <f t="shared" si="1031"/>
        <v>0</v>
      </c>
      <c r="CX271" s="157">
        <f t="shared" si="1031"/>
        <v>0</v>
      </c>
      <c r="CY271" s="157">
        <f t="shared" si="1031"/>
        <v>0</v>
      </c>
      <c r="CZ271" s="157">
        <f t="shared" si="1031"/>
        <v>0</v>
      </c>
      <c r="DA271" s="157">
        <f t="shared" si="1031"/>
        <v>0</v>
      </c>
      <c r="DB271" s="157">
        <f t="shared" si="1031"/>
        <v>0</v>
      </c>
      <c r="DC271" s="157">
        <f t="shared" si="1031"/>
        <v>0</v>
      </c>
      <c r="DD271" s="157">
        <f t="shared" si="1031"/>
        <v>0</v>
      </c>
      <c r="DE271" s="157">
        <f t="shared" si="1031"/>
        <v>0</v>
      </c>
      <c r="DF271" s="157">
        <f t="shared" si="1031"/>
        <v>0</v>
      </c>
      <c r="DG271" s="157">
        <f t="shared" si="1031"/>
        <v>0</v>
      </c>
      <c r="DH271" s="157">
        <f aca="true" t="shared" si="1032" ref="DH271:DH306">AVERAGE(CD271:CF271)</f>
        <v>0</v>
      </c>
      <c r="DI271" s="157">
        <f aca="true" t="shared" si="1033" ref="DI271:DM271">AVERAGE(CF271:CH271)</f>
        <v>0</v>
      </c>
      <c r="DJ271" s="157">
        <f t="shared" si="1033"/>
        <v>0</v>
      </c>
      <c r="DK271" s="157">
        <f t="shared" si="1033"/>
        <v>0</v>
      </c>
      <c r="DL271" s="157">
        <f t="shared" si="1033"/>
        <v>0</v>
      </c>
      <c r="DM271" s="157">
        <f t="shared" si="1033"/>
        <v>0</v>
      </c>
      <c r="DN271" s="188" t="s">
        <v>324</v>
      </c>
      <c r="DO271" s="160">
        <v>1</v>
      </c>
      <c r="DP271" s="160" t="e">
        <v>#DIV/0!</v>
      </c>
      <c r="DQ271" s="161" t="e">
        <v>#DIV/0!</v>
      </c>
    </row>
    <row r="272" spans="1:128" ht="13.5" customHeight="1">
      <c r="A272" s="287">
        <v>1</v>
      </c>
      <c r="B272" s="288" t="s">
        <v>325</v>
      </c>
      <c r="C272" s="289">
        <v>35</v>
      </c>
      <c r="D272" s="289">
        <v>55</v>
      </c>
      <c r="E272" s="289">
        <v>68</v>
      </c>
      <c r="F272" s="289">
        <v>107</v>
      </c>
      <c r="G272" s="289">
        <v>135</v>
      </c>
      <c r="H272" s="289">
        <v>103</v>
      </c>
      <c r="I272" s="289">
        <v>65</v>
      </c>
      <c r="J272" s="289">
        <v>68</v>
      </c>
      <c r="K272" s="289">
        <v>78</v>
      </c>
      <c r="L272" s="289">
        <v>106</v>
      </c>
      <c r="M272" s="289">
        <v>98</v>
      </c>
      <c r="N272" s="289">
        <v>107</v>
      </c>
      <c r="O272" s="289">
        <v>132</v>
      </c>
      <c r="P272" s="289">
        <v>113</v>
      </c>
      <c r="Q272" s="289">
        <v>136</v>
      </c>
      <c r="R272" s="289">
        <v>104</v>
      </c>
      <c r="S272" s="290">
        <v>442</v>
      </c>
      <c r="T272" s="291">
        <v>543</v>
      </c>
      <c r="U272" s="291">
        <v>623</v>
      </c>
      <c r="V272" s="291">
        <v>692</v>
      </c>
      <c r="W272" s="291">
        <v>630</v>
      </c>
      <c r="X272" s="291">
        <v>547</v>
      </c>
      <c r="Y272" s="291">
        <v>533</v>
      </c>
      <c r="Z272" s="292">
        <v>661</v>
      </c>
      <c r="AA272" s="292">
        <v>687</v>
      </c>
      <c r="AB272" s="291">
        <v>827</v>
      </c>
      <c r="AC272" s="291">
        <v>743</v>
      </c>
      <c r="AD272" s="291">
        <v>569</v>
      </c>
      <c r="AE272" s="291">
        <v>690</v>
      </c>
      <c r="AF272" s="291">
        <v>839</v>
      </c>
      <c r="AG272" s="293">
        <v>680</v>
      </c>
      <c r="AH272" s="294">
        <v>735</v>
      </c>
      <c r="AI272" s="295">
        <v>715</v>
      </c>
      <c r="AJ272" s="295">
        <v>825</v>
      </c>
      <c r="AK272" s="295">
        <v>780</v>
      </c>
      <c r="AL272" s="295">
        <v>724</v>
      </c>
      <c r="AM272" s="295">
        <v>888</v>
      </c>
      <c r="AN272" s="295">
        <v>768</v>
      </c>
      <c r="AO272" s="295">
        <v>735</v>
      </c>
      <c r="AP272" s="296">
        <v>863</v>
      </c>
      <c r="AQ272" s="296">
        <v>787</v>
      </c>
      <c r="AR272" s="297">
        <v>686</v>
      </c>
      <c r="AS272" s="297">
        <v>625</v>
      </c>
      <c r="AT272" s="297">
        <v>651</v>
      </c>
      <c r="AU272" s="298">
        <v>631</v>
      </c>
      <c r="AV272" s="299">
        <v>611</v>
      </c>
      <c r="AW272" s="298"/>
      <c r="AX272" s="300">
        <f t="shared" si="0"/>
        <v>10</v>
      </c>
      <c r="AY272" s="301">
        <f t="shared" si="11"/>
        <v>735.8</v>
      </c>
      <c r="AZ272" s="302">
        <f t="shared" si="12"/>
        <v>625</v>
      </c>
      <c r="BA272" s="303">
        <f t="shared" si="13"/>
        <v>888</v>
      </c>
      <c r="BB272" s="304">
        <f t="shared" si="14"/>
        <v>45</v>
      </c>
      <c r="BC272" s="305">
        <f t="shared" si="15"/>
        <v>480.6444444</v>
      </c>
      <c r="BD272" s="306">
        <f t="shared" si="16"/>
        <v>35</v>
      </c>
      <c r="BE272" s="307">
        <f t="shared" si="17"/>
        <v>888</v>
      </c>
      <c r="BF272" s="308" t="s">
        <v>325</v>
      </c>
      <c r="BG272" s="241">
        <v>39</v>
      </c>
      <c r="BH272" s="242">
        <v>38</v>
      </c>
      <c r="BI272" s="309">
        <f aca="true" t="shared" si="1034" ref="BI272:CJ272">SUM(S272)/(S$303/1000)</f>
        <v>488.6407606</v>
      </c>
      <c r="BJ272" s="310">
        <f t="shared" si="1034"/>
        <v>514.6919431</v>
      </c>
      <c r="BK272" s="310">
        <f t="shared" si="1034"/>
        <v>601.3513514</v>
      </c>
      <c r="BL272" s="310">
        <f t="shared" si="1034"/>
        <v>651.4473994</v>
      </c>
      <c r="BM272" s="310">
        <f t="shared" si="1034"/>
        <v>557.5221239</v>
      </c>
      <c r="BN272" s="310">
        <f t="shared" si="1034"/>
        <v>487.9571811</v>
      </c>
      <c r="BO272" s="310">
        <f t="shared" si="1034"/>
        <v>525.1231527</v>
      </c>
      <c r="BP272" s="310">
        <f t="shared" si="1034"/>
        <v>624.1737488</v>
      </c>
      <c r="BQ272" s="310">
        <f t="shared" si="1034"/>
        <v>646.8926554</v>
      </c>
      <c r="BR272" s="310">
        <f t="shared" si="1034"/>
        <v>758.3677212</v>
      </c>
      <c r="BS272" s="310">
        <f t="shared" si="1034"/>
        <v>707.9561696</v>
      </c>
      <c r="BT272" s="310">
        <f t="shared" si="1034"/>
        <v>591.1688312</v>
      </c>
      <c r="BU272" s="310">
        <f t="shared" si="1034"/>
        <v>589.7435897</v>
      </c>
      <c r="BV272" s="310">
        <f t="shared" si="1034"/>
        <v>657.7812623</v>
      </c>
      <c r="BW272" s="310">
        <f t="shared" si="1034"/>
        <v>547.0635559</v>
      </c>
      <c r="BX272" s="310">
        <f t="shared" si="1034"/>
        <v>569.5466873</v>
      </c>
      <c r="BY272" s="310">
        <f t="shared" si="1034"/>
        <v>636.1209964</v>
      </c>
      <c r="BZ272" s="310">
        <f t="shared" si="1034"/>
        <v>653.4653465</v>
      </c>
      <c r="CA272" s="310">
        <f t="shared" si="1034"/>
        <v>639.6063961</v>
      </c>
      <c r="CB272" s="310">
        <f t="shared" si="1034"/>
        <v>584.8142165</v>
      </c>
      <c r="CC272" s="310">
        <f t="shared" si="1034"/>
        <v>654.1436464</v>
      </c>
      <c r="CD272" s="310">
        <f t="shared" si="1034"/>
        <v>589.409056</v>
      </c>
      <c r="CE272" s="310">
        <f t="shared" si="1034"/>
        <v>547.9758443</v>
      </c>
      <c r="CF272" s="310">
        <f t="shared" si="1034"/>
        <v>643.1658966</v>
      </c>
      <c r="CG272" s="310">
        <f t="shared" si="1034"/>
        <v>579.9557848</v>
      </c>
      <c r="CH272" s="310">
        <f t="shared" si="1034"/>
        <v>513.2809577</v>
      </c>
      <c r="CI272" s="310">
        <f t="shared" si="1034"/>
        <v>472.6791454</v>
      </c>
      <c r="CJ272" s="310">
        <f t="shared" si="1034"/>
        <v>491.0242872</v>
      </c>
      <c r="CK272" s="310">
        <f aca="true" t="shared" si="1035" ref="CK272:CL272">SUM(AU272)/(AU$302/1000)</f>
        <v>418.9767936</v>
      </c>
      <c r="CL272" s="310">
        <f t="shared" si="1035"/>
        <v>484.0946005</v>
      </c>
      <c r="CM272" s="311">
        <f aca="true" t="shared" si="1036" ref="CM272:DG272">AVERAGE(BJ272:BL272)</f>
        <v>589.1635646</v>
      </c>
      <c r="CN272" s="311">
        <f t="shared" si="1036"/>
        <v>603.4402915</v>
      </c>
      <c r="CO272" s="311">
        <f t="shared" si="1036"/>
        <v>565.6422348</v>
      </c>
      <c r="CP272" s="311">
        <f t="shared" si="1036"/>
        <v>523.5341526</v>
      </c>
      <c r="CQ272" s="311">
        <f t="shared" si="1036"/>
        <v>545.7513609</v>
      </c>
      <c r="CR272" s="311">
        <f t="shared" si="1036"/>
        <v>598.7298523</v>
      </c>
      <c r="CS272" s="311">
        <f t="shared" si="1036"/>
        <v>676.4780418</v>
      </c>
      <c r="CT272" s="311">
        <f t="shared" si="1036"/>
        <v>704.4055154</v>
      </c>
      <c r="CU272" s="311">
        <f t="shared" si="1036"/>
        <v>685.8309073</v>
      </c>
      <c r="CV272" s="311">
        <f t="shared" si="1036"/>
        <v>629.6228635</v>
      </c>
      <c r="CW272" s="311">
        <f t="shared" si="1036"/>
        <v>612.8978944</v>
      </c>
      <c r="CX272" s="311">
        <f t="shared" si="1036"/>
        <v>598.196136</v>
      </c>
      <c r="CY272" s="311">
        <f t="shared" si="1036"/>
        <v>591.4638352</v>
      </c>
      <c r="CZ272" s="311">
        <f t="shared" si="1036"/>
        <v>584.2437466</v>
      </c>
      <c r="DA272" s="311">
        <f t="shared" si="1036"/>
        <v>619.7110101</v>
      </c>
      <c r="DB272" s="311">
        <f t="shared" si="1036"/>
        <v>643.0642463</v>
      </c>
      <c r="DC272" s="311">
        <f t="shared" si="1036"/>
        <v>625.9619864</v>
      </c>
      <c r="DD272" s="311">
        <f t="shared" si="1036"/>
        <v>626.1880863</v>
      </c>
      <c r="DE272" s="311">
        <f t="shared" si="1036"/>
        <v>609.4556396</v>
      </c>
      <c r="DF272" s="311">
        <f t="shared" si="1036"/>
        <v>597.1761823</v>
      </c>
      <c r="DG272" s="311">
        <f t="shared" si="1036"/>
        <v>593.5169323</v>
      </c>
      <c r="DH272" s="311">
        <f t="shared" si="1032"/>
        <v>593.5169323</v>
      </c>
      <c r="DI272" s="311">
        <f aca="true" t="shared" si="1037" ref="DI272:DM272">AVERAGE(CF272:CH272)</f>
        <v>578.8008797</v>
      </c>
      <c r="DJ272" s="311">
        <f t="shared" si="1037"/>
        <v>521.9719626</v>
      </c>
      <c r="DK272" s="311">
        <f t="shared" si="1037"/>
        <v>492.3281301</v>
      </c>
      <c r="DL272" s="311">
        <f t="shared" si="1037"/>
        <v>460.8934087</v>
      </c>
      <c r="DM272" s="311">
        <f t="shared" si="1037"/>
        <v>464.6985604</v>
      </c>
      <c r="DN272" s="308" t="s">
        <v>325</v>
      </c>
      <c r="DO272" s="312">
        <v>579.5</v>
      </c>
      <c r="DP272" s="312">
        <v>743.1666666666666</v>
      </c>
      <c r="DQ272" s="314">
        <v>0.7797712491590043</v>
      </c>
      <c r="DR272" s="247"/>
      <c r="DS272" s="247"/>
      <c r="DT272" s="247"/>
      <c r="DU272" s="247"/>
      <c r="DV272" s="247"/>
      <c r="DW272" s="247"/>
      <c r="DX272" s="247"/>
    </row>
    <row r="273" spans="1:121" ht="13.5" customHeight="1">
      <c r="A273" s="131">
        <v>1</v>
      </c>
      <c r="B273" s="193" t="s">
        <v>326</v>
      </c>
      <c r="C273" s="216">
        <v>144</v>
      </c>
      <c r="D273" s="216">
        <v>183</v>
      </c>
      <c r="E273" s="216">
        <v>225</v>
      </c>
      <c r="F273" s="216">
        <v>277</v>
      </c>
      <c r="G273" s="216">
        <v>246</v>
      </c>
      <c r="H273" s="216">
        <v>300</v>
      </c>
      <c r="I273" s="216">
        <v>238</v>
      </c>
      <c r="J273" s="216">
        <v>248</v>
      </c>
      <c r="K273" s="216">
        <v>206</v>
      </c>
      <c r="L273" s="216">
        <v>286</v>
      </c>
      <c r="M273" s="216">
        <v>229</v>
      </c>
      <c r="N273" s="216">
        <v>308</v>
      </c>
      <c r="O273" s="216">
        <v>299</v>
      </c>
      <c r="P273" s="216">
        <v>267</v>
      </c>
      <c r="Q273" s="216">
        <v>372</v>
      </c>
      <c r="R273" s="216">
        <v>377</v>
      </c>
      <c r="S273" s="217">
        <v>1302</v>
      </c>
      <c r="T273" s="218">
        <v>1450</v>
      </c>
      <c r="U273" s="218">
        <v>1562</v>
      </c>
      <c r="V273" s="218">
        <v>1702</v>
      </c>
      <c r="W273" s="218">
        <v>1488</v>
      </c>
      <c r="X273" s="218">
        <v>1597</v>
      </c>
      <c r="Y273" s="218">
        <v>1486</v>
      </c>
      <c r="Z273" s="220">
        <v>1656</v>
      </c>
      <c r="AA273" s="220">
        <v>1565</v>
      </c>
      <c r="AB273" s="218">
        <v>1844</v>
      </c>
      <c r="AC273" s="218">
        <v>1796</v>
      </c>
      <c r="AD273" s="219">
        <v>1452</v>
      </c>
      <c r="AE273" s="218">
        <v>1692</v>
      </c>
      <c r="AF273" s="219">
        <v>1801</v>
      </c>
      <c r="AG273" s="222">
        <v>1649</v>
      </c>
      <c r="AH273" s="223">
        <v>1892</v>
      </c>
      <c r="AI273" s="185">
        <v>1925</v>
      </c>
      <c r="AJ273" s="185">
        <v>2051</v>
      </c>
      <c r="AK273" s="185">
        <v>2247</v>
      </c>
      <c r="AL273" s="185">
        <v>1877</v>
      </c>
      <c r="AM273" s="185">
        <v>2084</v>
      </c>
      <c r="AN273" s="185">
        <v>1814</v>
      </c>
      <c r="AO273" s="185">
        <v>2076</v>
      </c>
      <c r="AP273" s="225">
        <v>2085</v>
      </c>
      <c r="AQ273" s="230">
        <v>2199</v>
      </c>
      <c r="AR273" s="142">
        <v>2194</v>
      </c>
      <c r="AS273" s="142">
        <v>1934</v>
      </c>
      <c r="AT273" s="142">
        <v>1849</v>
      </c>
      <c r="AU273" s="143">
        <v>2003</v>
      </c>
      <c r="AV273" s="144">
        <v>1956</v>
      </c>
      <c r="AW273" s="143"/>
      <c r="AX273" s="130">
        <f t="shared" si="0"/>
        <v>10</v>
      </c>
      <c r="AY273" s="145">
        <f t="shared" si="11"/>
        <v>2011.5</v>
      </c>
      <c r="AZ273" s="146">
        <f t="shared" si="12"/>
        <v>1814</v>
      </c>
      <c r="BA273" s="147">
        <f t="shared" si="13"/>
        <v>2199</v>
      </c>
      <c r="BB273" s="148">
        <f t="shared" si="14"/>
        <v>45</v>
      </c>
      <c r="BC273" s="149">
        <f t="shared" si="15"/>
        <v>1255.044444</v>
      </c>
      <c r="BD273" s="150">
        <f t="shared" si="16"/>
        <v>144</v>
      </c>
      <c r="BE273" s="151">
        <f t="shared" si="17"/>
        <v>2247</v>
      </c>
      <c r="BF273" s="194" t="s">
        <v>326</v>
      </c>
      <c r="BG273" s="174">
        <v>20</v>
      </c>
      <c r="BH273" s="15">
        <v>16</v>
      </c>
      <c r="BI273" s="187">
        <f aca="true" t="shared" si="1038" ref="BI273:CJ273">SUM(S273)/(S$303/1000)</f>
        <v>1439.389752</v>
      </c>
      <c r="BJ273" s="155">
        <f t="shared" si="1038"/>
        <v>1374.407583</v>
      </c>
      <c r="BK273" s="155">
        <f t="shared" si="1038"/>
        <v>1507.722008</v>
      </c>
      <c r="BL273" s="155">
        <f t="shared" si="1038"/>
        <v>1602.259355</v>
      </c>
      <c r="BM273" s="155">
        <f t="shared" si="1038"/>
        <v>1316.814159</v>
      </c>
      <c r="BN273" s="155">
        <f t="shared" si="1038"/>
        <v>1424.620874</v>
      </c>
      <c r="BO273" s="155">
        <f t="shared" si="1038"/>
        <v>1464.039409</v>
      </c>
      <c r="BP273" s="155">
        <f t="shared" si="1038"/>
        <v>1563.739377</v>
      </c>
      <c r="BQ273" s="155">
        <f t="shared" si="1038"/>
        <v>1473.634652</v>
      </c>
      <c r="BR273" s="155">
        <f t="shared" si="1038"/>
        <v>1690.967446</v>
      </c>
      <c r="BS273" s="155">
        <f t="shared" si="1038"/>
        <v>1711.291091</v>
      </c>
      <c r="BT273" s="155">
        <f t="shared" si="1038"/>
        <v>1508.571429</v>
      </c>
      <c r="BU273" s="155">
        <f t="shared" si="1038"/>
        <v>1446.153846</v>
      </c>
      <c r="BV273" s="155">
        <f t="shared" si="1038"/>
        <v>1411.995296</v>
      </c>
      <c r="BW273" s="155">
        <f t="shared" si="1038"/>
        <v>1326.629123</v>
      </c>
      <c r="BX273" s="155">
        <f t="shared" si="1038"/>
        <v>1466.098411</v>
      </c>
      <c r="BY273" s="155">
        <f t="shared" si="1038"/>
        <v>1712.633452</v>
      </c>
      <c r="BZ273" s="155">
        <f t="shared" si="1038"/>
        <v>1624.554455</v>
      </c>
      <c r="CA273" s="155">
        <f t="shared" si="1038"/>
        <v>1842.558426</v>
      </c>
      <c r="CB273" s="155">
        <f t="shared" si="1038"/>
        <v>1516.155089</v>
      </c>
      <c r="CC273" s="155">
        <f t="shared" si="1038"/>
        <v>1535.174954</v>
      </c>
      <c r="CD273" s="155">
        <f t="shared" si="1038"/>
        <v>1392.171911</v>
      </c>
      <c r="CE273" s="155">
        <f t="shared" si="1038"/>
        <v>1547.752181</v>
      </c>
      <c r="CF273" s="155">
        <f t="shared" si="1038"/>
        <v>1553.882844</v>
      </c>
      <c r="CG273" s="155">
        <f t="shared" si="1038"/>
        <v>1620.486367</v>
      </c>
      <c r="CH273" s="155">
        <f t="shared" si="1038"/>
        <v>1641.601197</v>
      </c>
      <c r="CI273" s="155">
        <f t="shared" si="1038"/>
        <v>1462.658348</v>
      </c>
      <c r="CJ273" s="155">
        <f t="shared" si="1038"/>
        <v>1394.629658</v>
      </c>
      <c r="CK273" s="155">
        <f aca="true" t="shared" si="1039" ref="CK273:CL273">SUM(AU273)/(AU$302/1000)</f>
        <v>1329.969125</v>
      </c>
      <c r="CL273" s="155">
        <f t="shared" si="1039"/>
        <v>1549.736561</v>
      </c>
      <c r="CM273" s="157">
        <f aca="true" t="shared" si="1040" ref="CM273:DG273">AVERAGE(BJ273:BL273)</f>
        <v>1494.796315</v>
      </c>
      <c r="CN273" s="157">
        <f t="shared" si="1040"/>
        <v>1475.598507</v>
      </c>
      <c r="CO273" s="157">
        <f t="shared" si="1040"/>
        <v>1447.89813</v>
      </c>
      <c r="CP273" s="157">
        <f t="shared" si="1040"/>
        <v>1401.824814</v>
      </c>
      <c r="CQ273" s="157">
        <f t="shared" si="1040"/>
        <v>1484.13322</v>
      </c>
      <c r="CR273" s="157">
        <f t="shared" si="1040"/>
        <v>1500.471146</v>
      </c>
      <c r="CS273" s="157">
        <f t="shared" si="1040"/>
        <v>1576.113825</v>
      </c>
      <c r="CT273" s="157">
        <f t="shared" si="1040"/>
        <v>1625.29773</v>
      </c>
      <c r="CU273" s="157">
        <f t="shared" si="1040"/>
        <v>1636.943322</v>
      </c>
      <c r="CV273" s="157">
        <f t="shared" si="1040"/>
        <v>1555.338789</v>
      </c>
      <c r="CW273" s="157">
        <f t="shared" si="1040"/>
        <v>1455.573524</v>
      </c>
      <c r="CX273" s="157">
        <f t="shared" si="1040"/>
        <v>1394.926088</v>
      </c>
      <c r="CY273" s="157">
        <f t="shared" si="1040"/>
        <v>1401.574277</v>
      </c>
      <c r="CZ273" s="157">
        <f t="shared" si="1040"/>
        <v>1501.786996</v>
      </c>
      <c r="DA273" s="157">
        <f t="shared" si="1040"/>
        <v>1601.09544</v>
      </c>
      <c r="DB273" s="157">
        <f t="shared" si="1040"/>
        <v>1726.582111</v>
      </c>
      <c r="DC273" s="157">
        <f t="shared" si="1040"/>
        <v>1661.089323</v>
      </c>
      <c r="DD273" s="157">
        <f t="shared" si="1040"/>
        <v>1631.296156</v>
      </c>
      <c r="DE273" s="157">
        <f t="shared" si="1040"/>
        <v>1481.167318</v>
      </c>
      <c r="DF273" s="157">
        <f t="shared" si="1040"/>
        <v>1491.699682</v>
      </c>
      <c r="DG273" s="157">
        <f t="shared" si="1040"/>
        <v>1497.935645</v>
      </c>
      <c r="DH273" s="157">
        <f t="shared" si="1032"/>
        <v>1497.935645</v>
      </c>
      <c r="DI273" s="157">
        <f aca="true" t="shared" si="1041" ref="DI273:DM273">AVERAGE(CF273:CH273)</f>
        <v>1605.323469</v>
      </c>
      <c r="DJ273" s="157">
        <f t="shared" si="1041"/>
        <v>1574.915304</v>
      </c>
      <c r="DK273" s="157">
        <f t="shared" si="1041"/>
        <v>1499.629734</v>
      </c>
      <c r="DL273" s="157">
        <f t="shared" si="1041"/>
        <v>1395.752377</v>
      </c>
      <c r="DM273" s="157">
        <f t="shared" si="1041"/>
        <v>1424.778448</v>
      </c>
      <c r="DN273" s="195" t="s">
        <v>326</v>
      </c>
      <c r="DO273" s="160">
        <v>1516.8333333333333</v>
      </c>
      <c r="DP273" s="160">
        <v>1940.1666666666667</v>
      </c>
      <c r="DQ273" s="161">
        <v>0.7818056867966668</v>
      </c>
    </row>
    <row r="274" spans="1:121" ht="13.5" customHeight="1">
      <c r="A274" s="131">
        <v>1</v>
      </c>
      <c r="B274" s="193" t="s">
        <v>327</v>
      </c>
      <c r="C274" s="216">
        <v>81</v>
      </c>
      <c r="D274" s="216">
        <v>66</v>
      </c>
      <c r="E274" s="216">
        <v>67</v>
      </c>
      <c r="F274" s="216">
        <v>117</v>
      </c>
      <c r="G274" s="216">
        <v>118</v>
      </c>
      <c r="H274" s="216">
        <v>142</v>
      </c>
      <c r="I274" s="216">
        <v>92</v>
      </c>
      <c r="J274" s="216">
        <v>88</v>
      </c>
      <c r="K274" s="216">
        <v>111</v>
      </c>
      <c r="L274" s="216">
        <v>152</v>
      </c>
      <c r="M274" s="216">
        <v>126</v>
      </c>
      <c r="N274" s="216">
        <v>150</v>
      </c>
      <c r="O274" s="216">
        <v>139</v>
      </c>
      <c r="P274" s="216">
        <v>98</v>
      </c>
      <c r="Q274" s="216">
        <v>103</v>
      </c>
      <c r="R274" s="216">
        <v>87</v>
      </c>
      <c r="S274" s="217">
        <v>300</v>
      </c>
      <c r="T274" s="218">
        <v>302</v>
      </c>
      <c r="U274" s="218">
        <v>334</v>
      </c>
      <c r="V274" s="218">
        <v>399</v>
      </c>
      <c r="W274" s="218">
        <v>476</v>
      </c>
      <c r="X274" s="218">
        <v>409</v>
      </c>
      <c r="Y274" s="218">
        <v>368</v>
      </c>
      <c r="Z274" s="220">
        <v>432</v>
      </c>
      <c r="AA274" s="220">
        <v>400</v>
      </c>
      <c r="AB274" s="218">
        <v>414</v>
      </c>
      <c r="AC274" s="218">
        <v>386</v>
      </c>
      <c r="AD274" s="219">
        <v>351</v>
      </c>
      <c r="AE274" s="218">
        <v>395</v>
      </c>
      <c r="AF274" s="219">
        <v>509</v>
      </c>
      <c r="AG274" s="222">
        <v>408</v>
      </c>
      <c r="AH274" s="223">
        <v>435</v>
      </c>
      <c r="AI274" s="185">
        <v>498</v>
      </c>
      <c r="AJ274" s="185">
        <v>472</v>
      </c>
      <c r="AK274" s="185">
        <v>577</v>
      </c>
      <c r="AL274" s="185">
        <v>464</v>
      </c>
      <c r="AM274" s="185">
        <v>522</v>
      </c>
      <c r="AN274" s="185">
        <v>385</v>
      </c>
      <c r="AO274" s="228">
        <v>472</v>
      </c>
      <c r="AP274" s="230">
        <v>516</v>
      </c>
      <c r="AQ274" s="225">
        <v>479</v>
      </c>
      <c r="AR274" s="142">
        <v>534</v>
      </c>
      <c r="AS274" s="142">
        <v>432</v>
      </c>
      <c r="AT274" s="142">
        <v>426</v>
      </c>
      <c r="AU274" s="143">
        <v>414</v>
      </c>
      <c r="AV274" s="144">
        <v>503</v>
      </c>
      <c r="AW274" s="143"/>
      <c r="AX274" s="130">
        <f t="shared" si="0"/>
        <v>10</v>
      </c>
      <c r="AY274" s="145">
        <f t="shared" si="11"/>
        <v>464.4</v>
      </c>
      <c r="AZ274" s="146">
        <f t="shared" si="12"/>
        <v>385</v>
      </c>
      <c r="BA274" s="147">
        <f t="shared" si="13"/>
        <v>534</v>
      </c>
      <c r="BB274" s="148">
        <f t="shared" si="14"/>
        <v>45</v>
      </c>
      <c r="BC274" s="149">
        <f t="shared" si="15"/>
        <v>316.5777778</v>
      </c>
      <c r="BD274" s="150">
        <f t="shared" si="16"/>
        <v>66</v>
      </c>
      <c r="BE274" s="151">
        <f t="shared" si="17"/>
        <v>577</v>
      </c>
      <c r="BF274" s="194" t="s">
        <v>327</v>
      </c>
      <c r="BG274" s="174">
        <v>56</v>
      </c>
      <c r="BH274" s="15">
        <v>48</v>
      </c>
      <c r="BI274" s="187">
        <f aca="true" t="shared" si="1042" ref="BI274:CJ274">SUM(S274)/(S$303/1000)</f>
        <v>331.6566248</v>
      </c>
      <c r="BJ274" s="155">
        <f t="shared" si="1042"/>
        <v>286.2559242</v>
      </c>
      <c r="BK274" s="155">
        <f t="shared" si="1042"/>
        <v>322.3938224</v>
      </c>
      <c r="BL274" s="155">
        <f t="shared" si="1042"/>
        <v>375.6177924</v>
      </c>
      <c r="BM274" s="155">
        <f t="shared" si="1042"/>
        <v>421.2389381</v>
      </c>
      <c r="BN274" s="155">
        <f t="shared" si="1042"/>
        <v>364.85281</v>
      </c>
      <c r="BO274" s="155">
        <f t="shared" si="1042"/>
        <v>362.5615764</v>
      </c>
      <c r="BP274" s="155">
        <f t="shared" si="1042"/>
        <v>407.9320113</v>
      </c>
      <c r="BQ274" s="155">
        <f t="shared" si="1042"/>
        <v>376.6478343</v>
      </c>
      <c r="BR274" s="155">
        <f t="shared" si="1042"/>
        <v>379.6423659</v>
      </c>
      <c r="BS274" s="155">
        <f t="shared" si="1042"/>
        <v>367.7941877</v>
      </c>
      <c r="BT274" s="155">
        <f t="shared" si="1042"/>
        <v>364.6753247</v>
      </c>
      <c r="BU274" s="155">
        <f t="shared" si="1042"/>
        <v>337.6068376</v>
      </c>
      <c r="BV274" s="155">
        <f t="shared" si="1042"/>
        <v>399.0591925</v>
      </c>
      <c r="BW274" s="155">
        <f t="shared" si="1042"/>
        <v>328.2381335</v>
      </c>
      <c r="BX274" s="155">
        <f t="shared" si="1042"/>
        <v>337.0786517</v>
      </c>
      <c r="BY274" s="155">
        <f t="shared" si="1042"/>
        <v>443.0604982</v>
      </c>
      <c r="BZ274" s="155">
        <f t="shared" si="1042"/>
        <v>373.8613861</v>
      </c>
      <c r="CA274" s="155">
        <f t="shared" si="1042"/>
        <v>473.1447314</v>
      </c>
      <c r="CB274" s="155">
        <f t="shared" si="1042"/>
        <v>374.7980614</v>
      </c>
      <c r="CC274" s="155">
        <f t="shared" si="1042"/>
        <v>384.5303867</v>
      </c>
      <c r="CD274" s="155">
        <f t="shared" si="1042"/>
        <v>295.4719877</v>
      </c>
      <c r="CE274" s="155">
        <f t="shared" si="1042"/>
        <v>351.897413</v>
      </c>
      <c r="CF274" s="155">
        <f t="shared" si="1042"/>
        <v>384.5580563</v>
      </c>
      <c r="CG274" s="155">
        <f t="shared" si="1042"/>
        <v>352.9845247</v>
      </c>
      <c r="CH274" s="155">
        <f t="shared" si="1042"/>
        <v>399.5510662</v>
      </c>
      <c r="CI274" s="155">
        <f t="shared" si="1042"/>
        <v>326.7158253</v>
      </c>
      <c r="CJ274" s="155">
        <f t="shared" si="1042"/>
        <v>321.3154322</v>
      </c>
      <c r="CK274" s="155">
        <f aca="true" t="shared" si="1043" ref="CK274:CL274">SUM(AU274)/(AU$302/1000)</f>
        <v>274.8912719</v>
      </c>
      <c r="CL274" s="155">
        <f t="shared" si="1043"/>
        <v>398.5263241</v>
      </c>
      <c r="CM274" s="157">
        <f aca="true" t="shared" si="1044" ref="CM274:DG274">AVERAGE(BJ274:BL274)</f>
        <v>328.0891797</v>
      </c>
      <c r="CN274" s="157">
        <f t="shared" si="1044"/>
        <v>373.0835176</v>
      </c>
      <c r="CO274" s="157">
        <f t="shared" si="1044"/>
        <v>387.2365135</v>
      </c>
      <c r="CP274" s="157">
        <f t="shared" si="1044"/>
        <v>382.8844415</v>
      </c>
      <c r="CQ274" s="157">
        <f t="shared" si="1044"/>
        <v>378.4487992</v>
      </c>
      <c r="CR274" s="157">
        <f t="shared" si="1044"/>
        <v>382.380474</v>
      </c>
      <c r="CS274" s="157">
        <f t="shared" si="1044"/>
        <v>388.0740705</v>
      </c>
      <c r="CT274" s="157">
        <f t="shared" si="1044"/>
        <v>374.694796</v>
      </c>
      <c r="CU274" s="157">
        <f t="shared" si="1044"/>
        <v>370.7039594</v>
      </c>
      <c r="CV274" s="157">
        <f t="shared" si="1044"/>
        <v>356.6921167</v>
      </c>
      <c r="CW274" s="157">
        <f t="shared" si="1044"/>
        <v>367.1137849</v>
      </c>
      <c r="CX274" s="157">
        <f t="shared" si="1044"/>
        <v>354.9680545</v>
      </c>
      <c r="CY274" s="157">
        <f t="shared" si="1044"/>
        <v>354.7919926</v>
      </c>
      <c r="CZ274" s="157">
        <f t="shared" si="1044"/>
        <v>369.4590945</v>
      </c>
      <c r="DA274" s="157">
        <f t="shared" si="1044"/>
        <v>384.6668453</v>
      </c>
      <c r="DB274" s="157">
        <f t="shared" si="1044"/>
        <v>430.0222053</v>
      </c>
      <c r="DC274" s="157">
        <f t="shared" si="1044"/>
        <v>407.2680597</v>
      </c>
      <c r="DD274" s="157">
        <f t="shared" si="1044"/>
        <v>410.8243932</v>
      </c>
      <c r="DE274" s="157">
        <f t="shared" si="1044"/>
        <v>351.6001453</v>
      </c>
      <c r="DF274" s="157">
        <f t="shared" si="1044"/>
        <v>343.9665958</v>
      </c>
      <c r="DG274" s="157">
        <f t="shared" si="1044"/>
        <v>343.975819</v>
      </c>
      <c r="DH274" s="157">
        <f t="shared" si="1032"/>
        <v>343.975819</v>
      </c>
      <c r="DI274" s="157">
        <f aca="true" t="shared" si="1045" ref="DI274:DM274">AVERAGE(CF274:CH274)</f>
        <v>379.0312157</v>
      </c>
      <c r="DJ274" s="157">
        <f t="shared" si="1045"/>
        <v>359.7504721</v>
      </c>
      <c r="DK274" s="157">
        <f t="shared" si="1045"/>
        <v>349.1941079</v>
      </c>
      <c r="DL274" s="157">
        <f t="shared" si="1045"/>
        <v>307.6408431</v>
      </c>
      <c r="DM274" s="157">
        <f t="shared" si="1045"/>
        <v>331.5776761</v>
      </c>
      <c r="DN274" s="195" t="s">
        <v>327</v>
      </c>
      <c r="DO274" s="160">
        <v>370</v>
      </c>
      <c r="DP274" s="160">
        <v>475.6666666666667</v>
      </c>
      <c r="DQ274" s="161">
        <v>0.7778556412053258</v>
      </c>
    </row>
    <row r="275" spans="1:121" ht="13.5" customHeight="1">
      <c r="A275" s="131">
        <v>1</v>
      </c>
      <c r="B275" s="193" t="s">
        <v>328</v>
      </c>
      <c r="C275" s="261"/>
      <c r="D275" s="261"/>
      <c r="E275" s="261"/>
      <c r="F275" s="261"/>
      <c r="G275" s="261"/>
      <c r="H275" s="261"/>
      <c r="I275" s="261"/>
      <c r="J275" s="261"/>
      <c r="K275" s="261"/>
      <c r="L275" s="261"/>
      <c r="M275" s="261"/>
      <c r="N275" s="261"/>
      <c r="O275" s="261"/>
      <c r="P275" s="261"/>
      <c r="Q275" s="261"/>
      <c r="R275" s="261"/>
      <c r="S275" s="217"/>
      <c r="T275" s="218"/>
      <c r="U275" s="218"/>
      <c r="V275" s="218"/>
      <c r="W275" s="218"/>
      <c r="X275" s="218"/>
      <c r="Y275" s="218"/>
      <c r="Z275" s="220"/>
      <c r="AA275" s="220"/>
      <c r="AB275" s="218"/>
      <c r="AC275" s="218"/>
      <c r="AD275" s="219">
        <v>1</v>
      </c>
      <c r="AE275" s="218"/>
      <c r="AF275" s="219"/>
      <c r="AG275" s="225">
        <v>0</v>
      </c>
      <c r="AH275" s="225">
        <v>0</v>
      </c>
      <c r="AI275" s="225">
        <v>0</v>
      </c>
      <c r="AJ275" s="225">
        <v>0</v>
      </c>
      <c r="AK275" s="225">
        <v>0</v>
      </c>
      <c r="AL275" s="225">
        <v>0</v>
      </c>
      <c r="AM275" s="225">
        <v>0</v>
      </c>
      <c r="AN275" s="225">
        <v>0</v>
      </c>
      <c r="AO275" s="228">
        <v>1</v>
      </c>
      <c r="AP275" s="225">
        <v>0</v>
      </c>
      <c r="AQ275" s="225">
        <v>0</v>
      </c>
      <c r="AR275" s="142"/>
      <c r="AS275" s="142"/>
      <c r="AT275" s="142">
        <v>0</v>
      </c>
      <c r="AU275" s="143">
        <v>0</v>
      </c>
      <c r="AV275" s="144">
        <v>0</v>
      </c>
      <c r="AW275" s="143"/>
      <c r="AX275" s="130">
        <f t="shared" si="0"/>
        <v>1</v>
      </c>
      <c r="AY275" s="145">
        <f t="shared" si="11"/>
        <v>0.125</v>
      </c>
      <c r="AZ275" s="146">
        <f t="shared" si="12"/>
        <v>0</v>
      </c>
      <c r="BA275" s="147">
        <f t="shared" si="13"/>
        <v>1</v>
      </c>
      <c r="BB275" s="148">
        <f t="shared" si="14"/>
        <v>2</v>
      </c>
      <c r="BC275" s="149">
        <f t="shared" si="15"/>
        <v>0.1428571429</v>
      </c>
      <c r="BD275" s="150">
        <f t="shared" si="16"/>
        <v>0</v>
      </c>
      <c r="BE275" s="151">
        <f t="shared" si="17"/>
        <v>1</v>
      </c>
      <c r="BF275" s="194" t="s">
        <v>328</v>
      </c>
      <c r="BG275" s="174">
        <v>256</v>
      </c>
      <c r="BH275" s="15">
        <v>257</v>
      </c>
      <c r="BI275" s="187">
        <f aca="true" t="shared" si="1046" ref="BI275:CJ275">SUM(S275)/(S$303/1000)</f>
        <v>0</v>
      </c>
      <c r="BJ275" s="155">
        <f t="shared" si="1046"/>
        <v>0</v>
      </c>
      <c r="BK275" s="155">
        <f t="shared" si="1046"/>
        <v>0</v>
      </c>
      <c r="BL275" s="155">
        <f t="shared" si="1046"/>
        <v>0</v>
      </c>
      <c r="BM275" s="155">
        <f t="shared" si="1046"/>
        <v>0</v>
      </c>
      <c r="BN275" s="155">
        <f t="shared" si="1046"/>
        <v>0</v>
      </c>
      <c r="BO275" s="155">
        <f t="shared" si="1046"/>
        <v>0</v>
      </c>
      <c r="BP275" s="155">
        <f t="shared" si="1046"/>
        <v>0</v>
      </c>
      <c r="BQ275" s="155">
        <f t="shared" si="1046"/>
        <v>0</v>
      </c>
      <c r="BR275" s="155">
        <f t="shared" si="1046"/>
        <v>0</v>
      </c>
      <c r="BS275" s="155">
        <f t="shared" si="1046"/>
        <v>0</v>
      </c>
      <c r="BT275" s="155">
        <f t="shared" si="1046"/>
        <v>1.038961039</v>
      </c>
      <c r="BU275" s="155">
        <f t="shared" si="1046"/>
        <v>0</v>
      </c>
      <c r="BV275" s="155">
        <f t="shared" si="1046"/>
        <v>0</v>
      </c>
      <c r="BW275" s="155">
        <f t="shared" si="1046"/>
        <v>0</v>
      </c>
      <c r="BX275" s="155">
        <f t="shared" si="1046"/>
        <v>0</v>
      </c>
      <c r="BY275" s="155">
        <f t="shared" si="1046"/>
        <v>0</v>
      </c>
      <c r="BZ275" s="155">
        <f t="shared" si="1046"/>
        <v>0</v>
      </c>
      <c r="CA275" s="155">
        <f t="shared" si="1046"/>
        <v>0</v>
      </c>
      <c r="CB275" s="155">
        <f t="shared" si="1046"/>
        <v>0</v>
      </c>
      <c r="CC275" s="155">
        <f t="shared" si="1046"/>
        <v>0</v>
      </c>
      <c r="CD275" s="155">
        <f t="shared" si="1046"/>
        <v>0</v>
      </c>
      <c r="CE275" s="155">
        <f t="shared" si="1046"/>
        <v>0.7455453664</v>
      </c>
      <c r="CF275" s="155">
        <f t="shared" si="1046"/>
        <v>0</v>
      </c>
      <c r="CG275" s="155">
        <f t="shared" si="1046"/>
        <v>0</v>
      </c>
      <c r="CH275" s="155">
        <f t="shared" si="1046"/>
        <v>0</v>
      </c>
      <c r="CI275" s="155">
        <f t="shared" si="1046"/>
        <v>0</v>
      </c>
      <c r="CJ275" s="155">
        <f t="shared" si="1046"/>
        <v>0</v>
      </c>
      <c r="CK275" s="155">
        <f aca="true" t="shared" si="1047" ref="CK275:CL275">SUM(AU275)/(AU$302/1000)</f>
        <v>0</v>
      </c>
      <c r="CL275" s="155">
        <f t="shared" si="1047"/>
        <v>0</v>
      </c>
      <c r="CM275" s="157">
        <f aca="true" t="shared" si="1048" ref="CM275:DG275">AVERAGE(BJ275:BL275)</f>
        <v>0</v>
      </c>
      <c r="CN275" s="157">
        <f t="shared" si="1048"/>
        <v>0</v>
      </c>
      <c r="CO275" s="157">
        <f t="shared" si="1048"/>
        <v>0</v>
      </c>
      <c r="CP275" s="157">
        <f t="shared" si="1048"/>
        <v>0</v>
      </c>
      <c r="CQ275" s="157">
        <f t="shared" si="1048"/>
        <v>0</v>
      </c>
      <c r="CR275" s="157">
        <f t="shared" si="1048"/>
        <v>0</v>
      </c>
      <c r="CS275" s="157">
        <f t="shared" si="1048"/>
        <v>0</v>
      </c>
      <c r="CT275" s="157">
        <f t="shared" si="1048"/>
        <v>0</v>
      </c>
      <c r="CU275" s="157">
        <f t="shared" si="1048"/>
        <v>0.3463203463</v>
      </c>
      <c r="CV275" s="157">
        <f t="shared" si="1048"/>
        <v>0.3463203463</v>
      </c>
      <c r="CW275" s="157">
        <f t="shared" si="1048"/>
        <v>0.3463203463</v>
      </c>
      <c r="CX275" s="157">
        <f t="shared" si="1048"/>
        <v>0</v>
      </c>
      <c r="CY275" s="157">
        <f t="shared" si="1048"/>
        <v>0</v>
      </c>
      <c r="CZ275" s="157">
        <f t="shared" si="1048"/>
        <v>0</v>
      </c>
      <c r="DA275" s="157">
        <f t="shared" si="1048"/>
        <v>0</v>
      </c>
      <c r="DB275" s="157">
        <f t="shared" si="1048"/>
        <v>0</v>
      </c>
      <c r="DC275" s="157">
        <f t="shared" si="1048"/>
        <v>0</v>
      </c>
      <c r="DD275" s="157">
        <f t="shared" si="1048"/>
        <v>0</v>
      </c>
      <c r="DE275" s="157">
        <f t="shared" si="1048"/>
        <v>0</v>
      </c>
      <c r="DF275" s="157">
        <f t="shared" si="1048"/>
        <v>0.2485151221</v>
      </c>
      <c r="DG275" s="157">
        <f t="shared" si="1048"/>
        <v>0.2485151221</v>
      </c>
      <c r="DH275" s="157">
        <f t="shared" si="1032"/>
        <v>0.2485151221</v>
      </c>
      <c r="DI275" s="157">
        <f aca="true" t="shared" si="1049" ref="DI275:DM275">AVERAGE(CF275:CH275)</f>
        <v>0</v>
      </c>
      <c r="DJ275" s="157">
        <f t="shared" si="1049"/>
        <v>0</v>
      </c>
      <c r="DK275" s="157">
        <f t="shared" si="1049"/>
        <v>0</v>
      </c>
      <c r="DL275" s="157">
        <f t="shared" si="1049"/>
        <v>0</v>
      </c>
      <c r="DM275" s="157">
        <f t="shared" si="1049"/>
        <v>0</v>
      </c>
      <c r="DN275" s="195" t="s">
        <v>328</v>
      </c>
      <c r="DO275" s="23"/>
      <c r="DP275" s="23"/>
      <c r="DQ275" s="24"/>
    </row>
    <row r="276" spans="1:121" ht="13.5" customHeight="1">
      <c r="A276" s="131">
        <v>1</v>
      </c>
      <c r="B276" s="193" t="s">
        <v>329</v>
      </c>
      <c r="C276" s="319">
        <v>19</v>
      </c>
      <c r="D276" s="319">
        <v>17</v>
      </c>
      <c r="E276" s="319">
        <v>30</v>
      </c>
      <c r="F276" s="319">
        <v>46</v>
      </c>
      <c r="G276" s="319">
        <v>63</v>
      </c>
      <c r="H276" s="319">
        <v>75</v>
      </c>
      <c r="I276" s="319">
        <v>55</v>
      </c>
      <c r="J276" s="319">
        <v>38</v>
      </c>
      <c r="K276" s="319">
        <v>43</v>
      </c>
      <c r="L276" s="319">
        <v>77</v>
      </c>
      <c r="M276" s="319">
        <v>66</v>
      </c>
      <c r="N276" s="319">
        <v>102</v>
      </c>
      <c r="O276" s="319">
        <v>129</v>
      </c>
      <c r="P276" s="319">
        <v>100</v>
      </c>
      <c r="Q276" s="319">
        <v>103</v>
      </c>
      <c r="R276" s="216">
        <v>73</v>
      </c>
      <c r="S276" s="217">
        <v>213</v>
      </c>
      <c r="T276" s="218">
        <v>284</v>
      </c>
      <c r="U276" s="218">
        <v>337</v>
      </c>
      <c r="V276" s="218">
        <v>298</v>
      </c>
      <c r="W276" s="218">
        <v>387</v>
      </c>
      <c r="X276" s="218">
        <v>425</v>
      </c>
      <c r="Y276" s="218">
        <v>290</v>
      </c>
      <c r="Z276" s="220">
        <v>346</v>
      </c>
      <c r="AA276" s="220">
        <v>344</v>
      </c>
      <c r="AB276" s="218">
        <v>442</v>
      </c>
      <c r="AC276" s="218">
        <v>493</v>
      </c>
      <c r="AD276" s="219">
        <v>346</v>
      </c>
      <c r="AE276" s="218">
        <v>476</v>
      </c>
      <c r="AF276" s="219">
        <v>609</v>
      </c>
      <c r="AG276" s="222">
        <v>446</v>
      </c>
      <c r="AH276" s="223">
        <v>505</v>
      </c>
      <c r="AI276" s="185">
        <v>503</v>
      </c>
      <c r="AJ276" s="185">
        <v>587</v>
      </c>
      <c r="AK276" s="185">
        <v>616</v>
      </c>
      <c r="AL276" s="185">
        <v>490</v>
      </c>
      <c r="AM276" s="185">
        <v>565</v>
      </c>
      <c r="AN276" s="185">
        <v>548</v>
      </c>
      <c r="AO276" s="185">
        <v>694</v>
      </c>
      <c r="AP276" s="225">
        <v>698</v>
      </c>
      <c r="AQ276" s="230">
        <v>606</v>
      </c>
      <c r="AR276" s="142">
        <v>580</v>
      </c>
      <c r="AS276" s="142">
        <v>410</v>
      </c>
      <c r="AT276" s="142">
        <v>544</v>
      </c>
      <c r="AU276" s="143">
        <v>504</v>
      </c>
      <c r="AV276" s="144">
        <v>514</v>
      </c>
      <c r="AW276" s="143"/>
      <c r="AX276" s="130">
        <f t="shared" si="0"/>
        <v>10</v>
      </c>
      <c r="AY276" s="145">
        <f t="shared" si="11"/>
        <v>563.9</v>
      </c>
      <c r="AZ276" s="146">
        <f t="shared" si="12"/>
        <v>410</v>
      </c>
      <c r="BA276" s="147">
        <f t="shared" si="13"/>
        <v>698</v>
      </c>
      <c r="BB276" s="148">
        <f t="shared" si="14"/>
        <v>45</v>
      </c>
      <c r="BC276" s="149">
        <f t="shared" si="15"/>
        <v>324.9333333</v>
      </c>
      <c r="BD276" s="150">
        <f t="shared" si="16"/>
        <v>17</v>
      </c>
      <c r="BE276" s="151">
        <f t="shared" si="17"/>
        <v>698</v>
      </c>
      <c r="BF276" s="194" t="s">
        <v>329</v>
      </c>
      <c r="BG276" s="174">
        <v>57</v>
      </c>
      <c r="BH276" s="15">
        <v>47</v>
      </c>
      <c r="BI276" s="187">
        <f aca="true" t="shared" si="1050" ref="BI276:CJ276">SUM(S276)/(S$303/1000)</f>
        <v>235.4762036</v>
      </c>
      <c r="BJ276" s="155">
        <f t="shared" si="1050"/>
        <v>269.1943128</v>
      </c>
      <c r="BK276" s="155">
        <f t="shared" si="1050"/>
        <v>325.2895753</v>
      </c>
      <c r="BL276" s="155">
        <f t="shared" si="1050"/>
        <v>280.5365968</v>
      </c>
      <c r="BM276" s="155">
        <f t="shared" si="1050"/>
        <v>342.4778761</v>
      </c>
      <c r="BN276" s="155">
        <f t="shared" si="1050"/>
        <v>379.1257806</v>
      </c>
      <c r="BO276" s="155">
        <f t="shared" si="1050"/>
        <v>285.7142857</v>
      </c>
      <c r="BP276" s="155">
        <f t="shared" si="1050"/>
        <v>326.7233239</v>
      </c>
      <c r="BQ276" s="155">
        <f t="shared" si="1050"/>
        <v>323.9171375</v>
      </c>
      <c r="BR276" s="155">
        <f t="shared" si="1050"/>
        <v>405.3186612</v>
      </c>
      <c r="BS276" s="155">
        <f t="shared" si="1050"/>
        <v>469.7474988</v>
      </c>
      <c r="BT276" s="155">
        <f t="shared" si="1050"/>
        <v>359.4805195</v>
      </c>
      <c r="BU276" s="155">
        <f t="shared" si="1050"/>
        <v>406.8376068</v>
      </c>
      <c r="BV276" s="155">
        <f t="shared" si="1050"/>
        <v>477.4598197</v>
      </c>
      <c r="BW276" s="155">
        <f t="shared" si="1050"/>
        <v>358.8093323</v>
      </c>
      <c r="BX276" s="155">
        <f t="shared" si="1050"/>
        <v>391.3211933</v>
      </c>
      <c r="BY276" s="155">
        <f t="shared" si="1050"/>
        <v>447.5088968</v>
      </c>
      <c r="BZ276" s="155">
        <f t="shared" si="1050"/>
        <v>464.950495</v>
      </c>
      <c r="CA276" s="155">
        <f t="shared" si="1050"/>
        <v>505.1250513</v>
      </c>
      <c r="CB276" s="155">
        <f t="shared" si="1050"/>
        <v>395.7996769</v>
      </c>
      <c r="CC276" s="155">
        <f t="shared" si="1050"/>
        <v>416.2062615</v>
      </c>
      <c r="CD276" s="155">
        <f t="shared" si="1050"/>
        <v>420.5679202</v>
      </c>
      <c r="CE276" s="155">
        <f t="shared" si="1050"/>
        <v>517.4084843</v>
      </c>
      <c r="CF276" s="155">
        <f t="shared" si="1050"/>
        <v>520.1967506</v>
      </c>
      <c r="CG276" s="155">
        <f t="shared" si="1050"/>
        <v>446.5733235</v>
      </c>
      <c r="CH276" s="155">
        <f t="shared" si="1050"/>
        <v>433.9693229</v>
      </c>
      <c r="CI276" s="155">
        <f t="shared" si="1050"/>
        <v>310.0775194</v>
      </c>
      <c r="CJ276" s="155">
        <f t="shared" si="1050"/>
        <v>410.3182984</v>
      </c>
      <c r="CK276" s="155">
        <f aca="true" t="shared" si="1051" ref="CK276:CL276">SUM(AU276)/(AU$302/1000)</f>
        <v>334.650244</v>
      </c>
      <c r="CL276" s="155">
        <f t="shared" si="1051"/>
        <v>407.2416115</v>
      </c>
      <c r="CM276" s="157">
        <f aca="true" t="shared" si="1052" ref="CM276:DG276">AVERAGE(BJ276:BL276)</f>
        <v>291.673495</v>
      </c>
      <c r="CN276" s="157">
        <f t="shared" si="1052"/>
        <v>316.1013494</v>
      </c>
      <c r="CO276" s="157">
        <f t="shared" si="1052"/>
        <v>334.0467512</v>
      </c>
      <c r="CP276" s="157">
        <f t="shared" si="1052"/>
        <v>335.7726475</v>
      </c>
      <c r="CQ276" s="157">
        <f t="shared" si="1052"/>
        <v>330.5211301</v>
      </c>
      <c r="CR276" s="157">
        <f t="shared" si="1052"/>
        <v>312.118249</v>
      </c>
      <c r="CS276" s="157">
        <f t="shared" si="1052"/>
        <v>351.9863742</v>
      </c>
      <c r="CT276" s="157">
        <f t="shared" si="1052"/>
        <v>399.6610992</v>
      </c>
      <c r="CU276" s="157">
        <f t="shared" si="1052"/>
        <v>411.5155598</v>
      </c>
      <c r="CV276" s="157">
        <f t="shared" si="1052"/>
        <v>412.021875</v>
      </c>
      <c r="CW276" s="157">
        <f t="shared" si="1052"/>
        <v>414.5926487</v>
      </c>
      <c r="CX276" s="157">
        <f t="shared" si="1052"/>
        <v>414.3689196</v>
      </c>
      <c r="CY276" s="157">
        <f t="shared" si="1052"/>
        <v>409.1967818</v>
      </c>
      <c r="CZ276" s="157">
        <f t="shared" si="1052"/>
        <v>399.2131408</v>
      </c>
      <c r="DA276" s="157">
        <f t="shared" si="1052"/>
        <v>434.5935284</v>
      </c>
      <c r="DB276" s="157">
        <f t="shared" si="1052"/>
        <v>472.5281477</v>
      </c>
      <c r="DC276" s="157">
        <f t="shared" si="1052"/>
        <v>455.2917411</v>
      </c>
      <c r="DD276" s="157">
        <f t="shared" si="1052"/>
        <v>439.0436632</v>
      </c>
      <c r="DE276" s="157">
        <f t="shared" si="1052"/>
        <v>410.8579529</v>
      </c>
      <c r="DF276" s="157">
        <f t="shared" si="1052"/>
        <v>451.394222</v>
      </c>
      <c r="DG276" s="157">
        <f t="shared" si="1052"/>
        <v>486.0577184</v>
      </c>
      <c r="DH276" s="157">
        <f t="shared" si="1032"/>
        <v>486.0577184</v>
      </c>
      <c r="DI276" s="157">
        <f aca="true" t="shared" si="1053" ref="DI276:DM276">AVERAGE(CF276:CH276)</f>
        <v>466.9131323</v>
      </c>
      <c r="DJ276" s="157">
        <f t="shared" si="1053"/>
        <v>396.8733886</v>
      </c>
      <c r="DK276" s="157">
        <f t="shared" si="1053"/>
        <v>384.7883802</v>
      </c>
      <c r="DL276" s="157">
        <f t="shared" si="1053"/>
        <v>351.6820206</v>
      </c>
      <c r="DM276" s="157">
        <f t="shared" si="1053"/>
        <v>384.0700513</v>
      </c>
      <c r="DN276" s="195" t="s">
        <v>329</v>
      </c>
      <c r="DO276" s="160">
        <v>324</v>
      </c>
      <c r="DP276" s="160">
        <v>524.5</v>
      </c>
      <c r="DQ276" s="161">
        <v>0.6177311725452812</v>
      </c>
    </row>
    <row r="277" spans="1:121" ht="13.5" customHeight="1">
      <c r="A277" s="131">
        <v>1</v>
      </c>
      <c r="B277" s="190" t="s">
        <v>330</v>
      </c>
      <c r="C277" s="261"/>
      <c r="D277" s="261"/>
      <c r="E277" s="261"/>
      <c r="F277" s="261"/>
      <c r="G277" s="261"/>
      <c r="H277" s="261"/>
      <c r="I277" s="261"/>
      <c r="J277" s="261"/>
      <c r="K277" s="261"/>
      <c r="L277" s="261"/>
      <c r="M277" s="261"/>
      <c r="N277" s="261"/>
      <c r="O277" s="261"/>
      <c r="P277" s="261"/>
      <c r="Q277" s="261"/>
      <c r="R277" s="261"/>
      <c r="S277" s="217"/>
      <c r="T277" s="218"/>
      <c r="U277" s="218"/>
      <c r="V277" s="218"/>
      <c r="W277" s="218"/>
      <c r="X277" s="218"/>
      <c r="Y277" s="218"/>
      <c r="Z277" s="218"/>
      <c r="AA277" s="218"/>
      <c r="AB277" s="218">
        <v>1</v>
      </c>
      <c r="AC277" s="218"/>
      <c r="AD277" s="219"/>
      <c r="AE277" s="218"/>
      <c r="AF277" s="219"/>
      <c r="AG277" s="225">
        <v>0</v>
      </c>
      <c r="AH277" s="225">
        <v>0</v>
      </c>
      <c r="AI277" s="225">
        <v>0</v>
      </c>
      <c r="AJ277" s="225">
        <v>0</v>
      </c>
      <c r="AK277" s="225">
        <v>0</v>
      </c>
      <c r="AL277" s="225">
        <v>0</v>
      </c>
      <c r="AM277" s="185">
        <v>1</v>
      </c>
      <c r="AN277" s="225">
        <v>0</v>
      </c>
      <c r="AO277" s="225">
        <v>0</v>
      </c>
      <c r="AP277" s="230">
        <v>1</v>
      </c>
      <c r="AQ277" s="225">
        <v>0</v>
      </c>
      <c r="AR277" s="142"/>
      <c r="AS277" s="142"/>
      <c r="AT277" s="142">
        <v>0</v>
      </c>
      <c r="AU277" s="143">
        <v>0</v>
      </c>
      <c r="AV277" s="144">
        <v>0</v>
      </c>
      <c r="AW277" s="143"/>
      <c r="AX277" s="130">
        <f t="shared" si="0"/>
        <v>2</v>
      </c>
      <c r="AY277" s="145">
        <f t="shared" si="11"/>
        <v>0.25</v>
      </c>
      <c r="AZ277" s="146">
        <f t="shared" si="12"/>
        <v>0</v>
      </c>
      <c r="BA277" s="147">
        <f t="shared" si="13"/>
        <v>1</v>
      </c>
      <c r="BB277" s="148">
        <f t="shared" si="14"/>
        <v>3</v>
      </c>
      <c r="BC277" s="149">
        <f t="shared" si="15"/>
        <v>0.2142857143</v>
      </c>
      <c r="BD277" s="150">
        <f t="shared" si="16"/>
        <v>0</v>
      </c>
      <c r="BE277" s="151">
        <f t="shared" si="17"/>
        <v>1</v>
      </c>
      <c r="BF277" s="191" t="s">
        <v>330</v>
      </c>
      <c r="BG277" s="174">
        <v>257</v>
      </c>
      <c r="BH277" s="15">
        <v>258</v>
      </c>
      <c r="BI277" s="187">
        <f aca="true" t="shared" si="1054" ref="BI277:CJ277">SUM(S277)/(S$303/1000)</f>
        <v>0</v>
      </c>
      <c r="BJ277" s="155">
        <f t="shared" si="1054"/>
        <v>0</v>
      </c>
      <c r="BK277" s="155">
        <f t="shared" si="1054"/>
        <v>0</v>
      </c>
      <c r="BL277" s="155">
        <f t="shared" si="1054"/>
        <v>0</v>
      </c>
      <c r="BM277" s="155">
        <f t="shared" si="1054"/>
        <v>0</v>
      </c>
      <c r="BN277" s="155">
        <f t="shared" si="1054"/>
        <v>0</v>
      </c>
      <c r="BO277" s="155">
        <f t="shared" si="1054"/>
        <v>0</v>
      </c>
      <c r="BP277" s="155">
        <f t="shared" si="1054"/>
        <v>0</v>
      </c>
      <c r="BQ277" s="155">
        <f t="shared" si="1054"/>
        <v>0</v>
      </c>
      <c r="BR277" s="155">
        <f t="shared" si="1054"/>
        <v>0.9170105456</v>
      </c>
      <c r="BS277" s="155">
        <f t="shared" si="1054"/>
        <v>0</v>
      </c>
      <c r="BT277" s="155">
        <f t="shared" si="1054"/>
        <v>0</v>
      </c>
      <c r="BU277" s="155">
        <f t="shared" si="1054"/>
        <v>0</v>
      </c>
      <c r="BV277" s="155">
        <f t="shared" si="1054"/>
        <v>0</v>
      </c>
      <c r="BW277" s="155">
        <f t="shared" si="1054"/>
        <v>0</v>
      </c>
      <c r="BX277" s="155">
        <f t="shared" si="1054"/>
        <v>0</v>
      </c>
      <c r="BY277" s="155">
        <f t="shared" si="1054"/>
        <v>0</v>
      </c>
      <c r="BZ277" s="155">
        <f t="shared" si="1054"/>
        <v>0</v>
      </c>
      <c r="CA277" s="155">
        <f t="shared" si="1054"/>
        <v>0</v>
      </c>
      <c r="CB277" s="155">
        <f t="shared" si="1054"/>
        <v>0</v>
      </c>
      <c r="CC277" s="155">
        <f t="shared" si="1054"/>
        <v>0.7366482505</v>
      </c>
      <c r="CD277" s="155">
        <f t="shared" si="1054"/>
        <v>0</v>
      </c>
      <c r="CE277" s="155">
        <f t="shared" si="1054"/>
        <v>0</v>
      </c>
      <c r="CF277" s="155">
        <f t="shared" si="1054"/>
        <v>0.7452675511</v>
      </c>
      <c r="CG277" s="155">
        <f t="shared" si="1054"/>
        <v>0</v>
      </c>
      <c r="CH277" s="155">
        <f t="shared" si="1054"/>
        <v>0</v>
      </c>
      <c r="CI277" s="155">
        <f t="shared" si="1054"/>
        <v>0</v>
      </c>
      <c r="CJ277" s="155">
        <f t="shared" si="1054"/>
        <v>0</v>
      </c>
      <c r="CK277" s="155">
        <f aca="true" t="shared" si="1055" ref="CK277:CL277">SUM(AU277)/(AU$302/1000)</f>
        <v>0</v>
      </c>
      <c r="CL277" s="155">
        <f t="shared" si="1055"/>
        <v>0</v>
      </c>
      <c r="CM277" s="157">
        <f aca="true" t="shared" si="1056" ref="CM277:DG277">AVERAGE(BJ277:BL277)</f>
        <v>0</v>
      </c>
      <c r="CN277" s="157">
        <f t="shared" si="1056"/>
        <v>0</v>
      </c>
      <c r="CO277" s="157">
        <f t="shared" si="1056"/>
        <v>0</v>
      </c>
      <c r="CP277" s="157">
        <f t="shared" si="1056"/>
        <v>0</v>
      </c>
      <c r="CQ277" s="157">
        <f t="shared" si="1056"/>
        <v>0</v>
      </c>
      <c r="CR277" s="157">
        <f t="shared" si="1056"/>
        <v>0</v>
      </c>
      <c r="CS277" s="157">
        <f t="shared" si="1056"/>
        <v>0.3056701819</v>
      </c>
      <c r="CT277" s="157">
        <f t="shared" si="1056"/>
        <v>0.3056701819</v>
      </c>
      <c r="CU277" s="157">
        <f t="shared" si="1056"/>
        <v>0.3056701819</v>
      </c>
      <c r="CV277" s="157">
        <f t="shared" si="1056"/>
        <v>0</v>
      </c>
      <c r="CW277" s="157">
        <f t="shared" si="1056"/>
        <v>0</v>
      </c>
      <c r="CX277" s="157">
        <f t="shared" si="1056"/>
        <v>0</v>
      </c>
      <c r="CY277" s="157">
        <f t="shared" si="1056"/>
        <v>0</v>
      </c>
      <c r="CZ277" s="157">
        <f t="shared" si="1056"/>
        <v>0</v>
      </c>
      <c r="DA277" s="157">
        <f t="shared" si="1056"/>
        <v>0</v>
      </c>
      <c r="DB277" s="157">
        <f t="shared" si="1056"/>
        <v>0</v>
      </c>
      <c r="DC277" s="157">
        <f t="shared" si="1056"/>
        <v>0</v>
      </c>
      <c r="DD277" s="157">
        <f t="shared" si="1056"/>
        <v>0.2455494168</v>
      </c>
      <c r="DE277" s="157">
        <f t="shared" si="1056"/>
        <v>0.2455494168</v>
      </c>
      <c r="DF277" s="157">
        <f t="shared" si="1056"/>
        <v>0.2455494168</v>
      </c>
      <c r="DG277" s="157">
        <f t="shared" si="1056"/>
        <v>0.248422517</v>
      </c>
      <c r="DH277" s="157">
        <f t="shared" si="1032"/>
        <v>0.248422517</v>
      </c>
      <c r="DI277" s="157">
        <f aca="true" t="shared" si="1057" ref="DI277:DM277">AVERAGE(CF277:CH277)</f>
        <v>0.248422517</v>
      </c>
      <c r="DJ277" s="157">
        <f t="shared" si="1057"/>
        <v>0</v>
      </c>
      <c r="DK277" s="157">
        <f t="shared" si="1057"/>
        <v>0</v>
      </c>
      <c r="DL277" s="157">
        <f t="shared" si="1057"/>
        <v>0</v>
      </c>
      <c r="DM277" s="157">
        <f t="shared" si="1057"/>
        <v>0</v>
      </c>
      <c r="DN277" s="192" t="s">
        <v>330</v>
      </c>
      <c r="DO277" s="23"/>
      <c r="DP277" s="23"/>
      <c r="DQ277" s="24"/>
    </row>
    <row r="278" spans="1:121" ht="13.5" customHeight="1">
      <c r="A278" s="131">
        <v>1</v>
      </c>
      <c r="B278" s="193" t="s">
        <v>331</v>
      </c>
      <c r="C278" s="216">
        <v>8</v>
      </c>
      <c r="D278" s="216">
        <v>3</v>
      </c>
      <c r="E278" s="216">
        <v>12</v>
      </c>
      <c r="F278" s="216">
        <v>5</v>
      </c>
      <c r="G278" s="216">
        <v>2</v>
      </c>
      <c r="H278" s="216" t="s">
        <v>49</v>
      </c>
      <c r="I278" s="216">
        <v>7</v>
      </c>
      <c r="J278" s="216"/>
      <c r="K278" s="216" t="s">
        <v>49</v>
      </c>
      <c r="L278" s="216">
        <v>2</v>
      </c>
      <c r="M278" s="216"/>
      <c r="N278" s="216">
        <v>4</v>
      </c>
      <c r="O278" s="216">
        <v>2</v>
      </c>
      <c r="P278" s="216">
        <v>6</v>
      </c>
      <c r="Q278" s="216">
        <v>6</v>
      </c>
      <c r="R278" s="216"/>
      <c r="S278" s="217">
        <v>275</v>
      </c>
      <c r="T278" s="218">
        <v>257</v>
      </c>
      <c r="U278" s="218">
        <v>347</v>
      </c>
      <c r="V278" s="218">
        <v>457</v>
      </c>
      <c r="W278" s="218">
        <v>550</v>
      </c>
      <c r="X278" s="218">
        <v>461</v>
      </c>
      <c r="Y278" s="218">
        <v>541</v>
      </c>
      <c r="Z278" s="220">
        <v>470</v>
      </c>
      <c r="AA278" s="220">
        <v>339</v>
      </c>
      <c r="AB278" s="218">
        <v>571</v>
      </c>
      <c r="AC278" s="218">
        <v>532</v>
      </c>
      <c r="AD278" s="219">
        <v>335</v>
      </c>
      <c r="AE278" s="218">
        <v>432</v>
      </c>
      <c r="AF278" s="221">
        <v>498</v>
      </c>
      <c r="AG278" s="222">
        <v>476</v>
      </c>
      <c r="AH278" s="223">
        <v>517</v>
      </c>
      <c r="AI278" s="185">
        <v>407</v>
      </c>
      <c r="AJ278" s="185">
        <v>703</v>
      </c>
      <c r="AK278" s="185">
        <v>391</v>
      </c>
      <c r="AL278" s="185">
        <v>436</v>
      </c>
      <c r="AM278" s="185">
        <v>528</v>
      </c>
      <c r="AN278" s="185">
        <v>535</v>
      </c>
      <c r="AO278" s="228">
        <v>466</v>
      </c>
      <c r="AP278" s="230">
        <v>499</v>
      </c>
      <c r="AQ278" s="230">
        <v>366</v>
      </c>
      <c r="AR278" s="142">
        <v>436</v>
      </c>
      <c r="AS278" s="142">
        <v>438</v>
      </c>
      <c r="AT278" s="142">
        <v>465</v>
      </c>
      <c r="AU278" s="143">
        <v>447</v>
      </c>
      <c r="AV278" s="144">
        <v>429</v>
      </c>
      <c r="AW278" s="143"/>
      <c r="AX278" s="130">
        <f t="shared" si="0"/>
        <v>10</v>
      </c>
      <c r="AY278" s="145">
        <f t="shared" si="11"/>
        <v>461.6</v>
      </c>
      <c r="AZ278" s="146">
        <f t="shared" si="12"/>
        <v>366</v>
      </c>
      <c r="BA278" s="147">
        <f t="shared" si="13"/>
        <v>535</v>
      </c>
      <c r="BB278" s="148">
        <f t="shared" si="14"/>
        <v>40</v>
      </c>
      <c r="BC278" s="149">
        <f t="shared" si="15"/>
        <v>330.8</v>
      </c>
      <c r="BD278" s="150">
        <f t="shared" si="16"/>
        <v>2</v>
      </c>
      <c r="BE278" s="151">
        <f t="shared" si="17"/>
        <v>703</v>
      </c>
      <c r="BF278" s="194" t="s">
        <v>331</v>
      </c>
      <c r="BG278" s="174">
        <v>51</v>
      </c>
      <c r="BH278" s="15">
        <v>60</v>
      </c>
      <c r="BI278" s="187">
        <f aca="true" t="shared" si="1058" ref="BI278:CJ278">SUM(S278)/(S$303/1000)</f>
        <v>304.0185728</v>
      </c>
      <c r="BJ278" s="155">
        <f t="shared" si="1058"/>
        <v>243.6018957</v>
      </c>
      <c r="BK278" s="155">
        <f t="shared" si="1058"/>
        <v>334.9420849</v>
      </c>
      <c r="BL278" s="155">
        <f t="shared" si="1058"/>
        <v>430.218875</v>
      </c>
      <c r="BM278" s="155">
        <f t="shared" si="1058"/>
        <v>486.7256637</v>
      </c>
      <c r="BN278" s="155">
        <f t="shared" si="1058"/>
        <v>411.2399643</v>
      </c>
      <c r="BO278" s="155">
        <f t="shared" si="1058"/>
        <v>533.0049261</v>
      </c>
      <c r="BP278" s="155">
        <f t="shared" si="1058"/>
        <v>443.8149197</v>
      </c>
      <c r="BQ278" s="155">
        <f t="shared" si="1058"/>
        <v>319.2090395</v>
      </c>
      <c r="BR278" s="155">
        <f t="shared" si="1058"/>
        <v>523.6130215</v>
      </c>
      <c r="BS278" s="155">
        <f t="shared" si="1058"/>
        <v>506.9080515</v>
      </c>
      <c r="BT278" s="155">
        <f t="shared" si="1058"/>
        <v>348.0519481</v>
      </c>
      <c r="BU278" s="155">
        <f t="shared" si="1058"/>
        <v>369.2307692</v>
      </c>
      <c r="BV278" s="155">
        <f t="shared" si="1058"/>
        <v>390.4351235</v>
      </c>
      <c r="BW278" s="155">
        <f t="shared" si="1058"/>
        <v>382.9444891</v>
      </c>
      <c r="BX278" s="155">
        <f t="shared" si="1058"/>
        <v>400.6199148</v>
      </c>
      <c r="BY278" s="155">
        <f t="shared" si="1058"/>
        <v>362.0996441</v>
      </c>
      <c r="BZ278" s="155">
        <f t="shared" si="1058"/>
        <v>556.8316832</v>
      </c>
      <c r="CA278" s="155">
        <f t="shared" si="1058"/>
        <v>320.6232062</v>
      </c>
      <c r="CB278" s="155">
        <f t="shared" si="1058"/>
        <v>352.180937</v>
      </c>
      <c r="CC278" s="155">
        <f t="shared" si="1058"/>
        <v>388.9502762</v>
      </c>
      <c r="CD278" s="155">
        <f t="shared" si="1058"/>
        <v>410.590944</v>
      </c>
      <c r="CE278" s="155">
        <f t="shared" si="1058"/>
        <v>347.4241408</v>
      </c>
      <c r="CF278" s="155">
        <f t="shared" si="1058"/>
        <v>371.888508</v>
      </c>
      <c r="CG278" s="155">
        <f t="shared" si="1058"/>
        <v>269.7126013</v>
      </c>
      <c r="CH278" s="155">
        <f t="shared" si="1058"/>
        <v>326.2252151</v>
      </c>
      <c r="CI278" s="155">
        <f t="shared" si="1058"/>
        <v>331.2535451</v>
      </c>
      <c r="CJ278" s="155">
        <f t="shared" si="1058"/>
        <v>350.7316337</v>
      </c>
      <c r="CK278" s="155">
        <f aca="true" t="shared" si="1059" ref="CK278:CL278">SUM(AU278)/(AU$302/1000)</f>
        <v>296.802895</v>
      </c>
      <c r="CL278" s="155">
        <f t="shared" si="1059"/>
        <v>339.8962088</v>
      </c>
      <c r="CM278" s="157">
        <f aca="true" t="shared" si="1060" ref="CM278:DG278">AVERAGE(BJ278:BL278)</f>
        <v>336.2542852</v>
      </c>
      <c r="CN278" s="157">
        <f t="shared" si="1060"/>
        <v>417.2955412</v>
      </c>
      <c r="CO278" s="157">
        <f t="shared" si="1060"/>
        <v>442.7281677</v>
      </c>
      <c r="CP278" s="157">
        <f t="shared" si="1060"/>
        <v>476.9901847</v>
      </c>
      <c r="CQ278" s="157">
        <f t="shared" si="1060"/>
        <v>462.6866034</v>
      </c>
      <c r="CR278" s="157">
        <f t="shared" si="1060"/>
        <v>432.0096285</v>
      </c>
      <c r="CS278" s="157">
        <f t="shared" si="1060"/>
        <v>428.8789936</v>
      </c>
      <c r="CT278" s="157">
        <f t="shared" si="1060"/>
        <v>449.9100375</v>
      </c>
      <c r="CU278" s="157">
        <f t="shared" si="1060"/>
        <v>459.5243404</v>
      </c>
      <c r="CV278" s="157">
        <f t="shared" si="1060"/>
        <v>408.0635896</v>
      </c>
      <c r="CW278" s="157">
        <f t="shared" si="1060"/>
        <v>369.2392803</v>
      </c>
      <c r="CX278" s="157">
        <f t="shared" si="1060"/>
        <v>380.8701273</v>
      </c>
      <c r="CY278" s="157">
        <f t="shared" si="1060"/>
        <v>391.3331758</v>
      </c>
      <c r="CZ278" s="157">
        <f t="shared" si="1060"/>
        <v>381.888016</v>
      </c>
      <c r="DA278" s="157">
        <f t="shared" si="1060"/>
        <v>439.850414</v>
      </c>
      <c r="DB278" s="157">
        <f t="shared" si="1060"/>
        <v>413.1848445</v>
      </c>
      <c r="DC278" s="157">
        <f t="shared" si="1060"/>
        <v>409.8786088</v>
      </c>
      <c r="DD278" s="157">
        <f t="shared" si="1060"/>
        <v>353.9181398</v>
      </c>
      <c r="DE278" s="157">
        <f t="shared" si="1060"/>
        <v>383.9073857</v>
      </c>
      <c r="DF278" s="157">
        <f t="shared" si="1060"/>
        <v>382.321787</v>
      </c>
      <c r="DG278" s="157">
        <f t="shared" si="1060"/>
        <v>376.6345309</v>
      </c>
      <c r="DH278" s="157">
        <f t="shared" si="1032"/>
        <v>376.6345309</v>
      </c>
      <c r="DI278" s="157">
        <f aca="true" t="shared" si="1061" ref="DI278:DM278">AVERAGE(CF278:CH278)</f>
        <v>322.6087748</v>
      </c>
      <c r="DJ278" s="157">
        <f t="shared" si="1061"/>
        <v>309.0637872</v>
      </c>
      <c r="DK278" s="157">
        <f t="shared" si="1061"/>
        <v>336.0701313</v>
      </c>
      <c r="DL278" s="157">
        <f t="shared" si="1061"/>
        <v>326.2626913</v>
      </c>
      <c r="DM278" s="157">
        <f t="shared" si="1061"/>
        <v>329.1435792</v>
      </c>
      <c r="DN278" s="195" t="s">
        <v>331</v>
      </c>
      <c r="DO278" s="160">
        <v>391.1666666666667</v>
      </c>
      <c r="DP278" s="160">
        <v>488.3333333333333</v>
      </c>
      <c r="DQ278" s="161">
        <v>0.801023890784983</v>
      </c>
    </row>
    <row r="279" spans="1:121" ht="13.5" customHeight="1">
      <c r="A279" s="131">
        <v>1</v>
      </c>
      <c r="B279" s="193" t="s">
        <v>332</v>
      </c>
      <c r="C279" s="216">
        <v>1003</v>
      </c>
      <c r="D279" s="216">
        <v>680</v>
      </c>
      <c r="E279" s="216">
        <v>775</v>
      </c>
      <c r="F279" s="216">
        <v>928</v>
      </c>
      <c r="G279" s="216">
        <v>792</v>
      </c>
      <c r="H279" s="216">
        <v>1095</v>
      </c>
      <c r="I279" s="216">
        <v>712</v>
      </c>
      <c r="J279" s="216">
        <v>848</v>
      </c>
      <c r="K279" s="216">
        <v>592</v>
      </c>
      <c r="L279" s="216">
        <v>739</v>
      </c>
      <c r="M279" s="216">
        <v>772</v>
      </c>
      <c r="N279" s="216">
        <v>736</v>
      </c>
      <c r="O279" s="216">
        <v>729</v>
      </c>
      <c r="P279" s="216">
        <v>753</v>
      </c>
      <c r="Q279" s="216">
        <v>780</v>
      </c>
      <c r="R279" s="216">
        <v>791</v>
      </c>
      <c r="S279" s="217">
        <v>4081</v>
      </c>
      <c r="T279" s="218">
        <v>4044</v>
      </c>
      <c r="U279" s="218">
        <v>3859</v>
      </c>
      <c r="V279" s="218">
        <v>4630</v>
      </c>
      <c r="W279" s="218">
        <v>4362</v>
      </c>
      <c r="X279" s="218">
        <v>4289</v>
      </c>
      <c r="Y279" s="218">
        <v>4459</v>
      </c>
      <c r="Z279" s="218">
        <v>5102</v>
      </c>
      <c r="AA279" s="220">
        <v>3910</v>
      </c>
      <c r="AB279" s="218">
        <v>5271</v>
      </c>
      <c r="AC279" s="218">
        <v>4194</v>
      </c>
      <c r="AD279" s="219">
        <v>3851</v>
      </c>
      <c r="AE279" s="218">
        <v>4112</v>
      </c>
      <c r="AF279" s="219">
        <v>4670</v>
      </c>
      <c r="AG279" s="222">
        <v>4617</v>
      </c>
      <c r="AH279" s="223">
        <v>4996</v>
      </c>
      <c r="AI279" s="185">
        <v>4413</v>
      </c>
      <c r="AJ279" s="185">
        <v>5453</v>
      </c>
      <c r="AK279" s="185">
        <v>5048</v>
      </c>
      <c r="AL279" s="185">
        <v>5048</v>
      </c>
      <c r="AM279" s="185">
        <v>5201</v>
      </c>
      <c r="AN279" s="185">
        <v>4524</v>
      </c>
      <c r="AO279" s="185">
        <v>4291</v>
      </c>
      <c r="AP279" s="225">
        <v>5302</v>
      </c>
      <c r="AQ279" s="230">
        <v>4459</v>
      </c>
      <c r="AR279" s="142">
        <v>4481</v>
      </c>
      <c r="AS279" s="142">
        <v>4167</v>
      </c>
      <c r="AT279" s="142">
        <v>4024</v>
      </c>
      <c r="AU279" s="143">
        <v>4714</v>
      </c>
      <c r="AV279" s="144">
        <v>4249</v>
      </c>
      <c r="AW279" s="143"/>
      <c r="AX279" s="130">
        <f t="shared" si="0"/>
        <v>10</v>
      </c>
      <c r="AY279" s="145">
        <f t="shared" si="11"/>
        <v>4621.1</v>
      </c>
      <c r="AZ279" s="146">
        <f t="shared" si="12"/>
        <v>4024</v>
      </c>
      <c r="BA279" s="147">
        <f t="shared" si="13"/>
        <v>5302</v>
      </c>
      <c r="BB279" s="148">
        <f t="shared" si="14"/>
        <v>45</v>
      </c>
      <c r="BC279" s="149">
        <f t="shared" si="15"/>
        <v>3206.6</v>
      </c>
      <c r="BD279" s="150">
        <f t="shared" si="16"/>
        <v>592</v>
      </c>
      <c r="BE279" s="151">
        <f t="shared" si="17"/>
        <v>5453</v>
      </c>
      <c r="BF279" s="194" t="s">
        <v>332</v>
      </c>
      <c r="BG279" s="174">
        <v>5</v>
      </c>
      <c r="BH279" s="15">
        <v>4</v>
      </c>
      <c r="BI279" s="187">
        <f aca="true" t="shared" si="1062" ref="BI279:CJ279">SUM(S279)/(S$303/1000)</f>
        <v>4511.63562</v>
      </c>
      <c r="BJ279" s="155">
        <f t="shared" si="1062"/>
        <v>3833.175355</v>
      </c>
      <c r="BK279" s="155">
        <f t="shared" si="1062"/>
        <v>3724.903475</v>
      </c>
      <c r="BL279" s="155">
        <f t="shared" si="1062"/>
        <v>4358.672629</v>
      </c>
      <c r="BM279" s="155">
        <f t="shared" si="1062"/>
        <v>3860.176991</v>
      </c>
      <c r="BN279" s="155">
        <f t="shared" si="1062"/>
        <v>3826.048171</v>
      </c>
      <c r="BO279" s="155">
        <f t="shared" si="1062"/>
        <v>4393.103448</v>
      </c>
      <c r="BP279" s="155">
        <f t="shared" si="1062"/>
        <v>4817.752597</v>
      </c>
      <c r="BQ279" s="155">
        <f t="shared" si="1062"/>
        <v>3681.73258</v>
      </c>
      <c r="BR279" s="155">
        <f t="shared" si="1062"/>
        <v>4833.562586</v>
      </c>
      <c r="BS279" s="155">
        <f t="shared" si="1062"/>
        <v>3996.188661</v>
      </c>
      <c r="BT279" s="155">
        <f t="shared" si="1062"/>
        <v>4001.038961</v>
      </c>
      <c r="BU279" s="155">
        <f t="shared" si="1062"/>
        <v>3514.529915</v>
      </c>
      <c r="BV279" s="155">
        <f t="shared" si="1062"/>
        <v>3661.30929</v>
      </c>
      <c r="BW279" s="155">
        <f t="shared" si="1062"/>
        <v>3714.400644</v>
      </c>
      <c r="BX279" s="155">
        <f t="shared" si="1062"/>
        <v>3871.367687</v>
      </c>
      <c r="BY279" s="155">
        <f t="shared" si="1062"/>
        <v>3926.156584</v>
      </c>
      <c r="BZ279" s="155">
        <f t="shared" si="1062"/>
        <v>4319.207921</v>
      </c>
      <c r="CA279" s="155">
        <f t="shared" si="1062"/>
        <v>4139.401394</v>
      </c>
      <c r="CB279" s="155">
        <f t="shared" si="1062"/>
        <v>4077.544426</v>
      </c>
      <c r="CC279" s="155">
        <f t="shared" si="1062"/>
        <v>3831.307551</v>
      </c>
      <c r="CD279" s="155">
        <f t="shared" si="1062"/>
        <v>3471.987721</v>
      </c>
      <c r="CE279" s="155">
        <f t="shared" si="1062"/>
        <v>3199.135167</v>
      </c>
      <c r="CF279" s="155">
        <f t="shared" si="1062"/>
        <v>3951.408556</v>
      </c>
      <c r="CG279" s="155">
        <f t="shared" si="1062"/>
        <v>3285.924834</v>
      </c>
      <c r="CH279" s="155">
        <f t="shared" si="1062"/>
        <v>3352.787131</v>
      </c>
      <c r="CI279" s="155">
        <f t="shared" si="1062"/>
        <v>3151.446398</v>
      </c>
      <c r="CJ279" s="155">
        <f t="shared" si="1062"/>
        <v>3035.14859</v>
      </c>
      <c r="CK279" s="155">
        <f aca="true" t="shared" si="1063" ref="CK279:CL279">SUM(AU279)/(AU$302/1000)</f>
        <v>3130.042163</v>
      </c>
      <c r="CL279" s="155">
        <f t="shared" si="1063"/>
        <v>3366.477835</v>
      </c>
      <c r="CM279" s="157">
        <f aca="true" t="shared" si="1064" ref="CM279:DG279">AVERAGE(BJ279:BL279)</f>
        <v>3972.250486</v>
      </c>
      <c r="CN279" s="157">
        <f t="shared" si="1064"/>
        <v>3981.251032</v>
      </c>
      <c r="CO279" s="157">
        <f t="shared" si="1064"/>
        <v>4014.96593</v>
      </c>
      <c r="CP279" s="157">
        <f t="shared" si="1064"/>
        <v>4026.44287</v>
      </c>
      <c r="CQ279" s="157">
        <f t="shared" si="1064"/>
        <v>4345.634739</v>
      </c>
      <c r="CR279" s="157">
        <f t="shared" si="1064"/>
        <v>4297.529542</v>
      </c>
      <c r="CS279" s="157">
        <f t="shared" si="1064"/>
        <v>4444.349254</v>
      </c>
      <c r="CT279" s="157">
        <f t="shared" si="1064"/>
        <v>4170.494609</v>
      </c>
      <c r="CU279" s="157">
        <f t="shared" si="1064"/>
        <v>4276.930069</v>
      </c>
      <c r="CV279" s="157">
        <f t="shared" si="1064"/>
        <v>3837.252512</v>
      </c>
      <c r="CW279" s="157">
        <f t="shared" si="1064"/>
        <v>3725.626055</v>
      </c>
      <c r="CX279" s="157">
        <f t="shared" si="1064"/>
        <v>3630.07995</v>
      </c>
      <c r="CY279" s="157">
        <f t="shared" si="1064"/>
        <v>3749.025874</v>
      </c>
      <c r="CZ279" s="157">
        <f t="shared" si="1064"/>
        <v>3837.308305</v>
      </c>
      <c r="DA279" s="157">
        <f t="shared" si="1064"/>
        <v>4038.91073</v>
      </c>
      <c r="DB279" s="157">
        <f t="shared" si="1064"/>
        <v>4128.255299</v>
      </c>
      <c r="DC279" s="157">
        <f t="shared" si="1064"/>
        <v>4178.717914</v>
      </c>
      <c r="DD279" s="157">
        <f t="shared" si="1064"/>
        <v>4016.084457</v>
      </c>
      <c r="DE279" s="157">
        <f t="shared" si="1064"/>
        <v>3793.613233</v>
      </c>
      <c r="DF279" s="157">
        <f t="shared" si="1064"/>
        <v>3500.810146</v>
      </c>
      <c r="DG279" s="157">
        <f t="shared" si="1064"/>
        <v>3540.843815</v>
      </c>
      <c r="DH279" s="157">
        <f t="shared" si="1032"/>
        <v>3540.843815</v>
      </c>
      <c r="DI279" s="157">
        <f aca="true" t="shared" si="1065" ref="DI279:DM279">AVERAGE(CF279:CH279)</f>
        <v>3530.040173</v>
      </c>
      <c r="DJ279" s="157">
        <f t="shared" si="1065"/>
        <v>3263.386121</v>
      </c>
      <c r="DK279" s="157">
        <f t="shared" si="1065"/>
        <v>3179.794039</v>
      </c>
      <c r="DL279" s="157">
        <f t="shared" si="1065"/>
        <v>3105.545717</v>
      </c>
      <c r="DM279" s="157">
        <f t="shared" si="1065"/>
        <v>3177.222863</v>
      </c>
      <c r="DN279" s="195" t="s">
        <v>332</v>
      </c>
      <c r="DO279" s="160">
        <v>4210.833333333333</v>
      </c>
      <c r="DP279" s="160">
        <v>4929.166666666667</v>
      </c>
      <c r="DQ279" s="161">
        <v>0.8542688081149619</v>
      </c>
    </row>
    <row r="280" spans="1:128" ht="13.5" customHeight="1">
      <c r="A280" s="287">
        <v>1</v>
      </c>
      <c r="B280" s="288" t="s">
        <v>333</v>
      </c>
      <c r="C280" s="289">
        <v>14</v>
      </c>
      <c r="D280" s="289">
        <v>8</v>
      </c>
      <c r="E280" s="289">
        <v>8</v>
      </c>
      <c r="F280" s="289">
        <v>9</v>
      </c>
      <c r="G280" s="289">
        <v>11</v>
      </c>
      <c r="H280" s="289">
        <v>7</v>
      </c>
      <c r="I280" s="289">
        <v>7</v>
      </c>
      <c r="J280" s="289">
        <v>18</v>
      </c>
      <c r="K280" s="289">
        <v>3</v>
      </c>
      <c r="L280" s="289">
        <v>5</v>
      </c>
      <c r="M280" s="289">
        <v>11</v>
      </c>
      <c r="N280" s="289">
        <v>13</v>
      </c>
      <c r="O280" s="289">
        <v>4</v>
      </c>
      <c r="P280" s="289">
        <v>5</v>
      </c>
      <c r="Q280" s="289">
        <v>2</v>
      </c>
      <c r="R280" s="289" t="s">
        <v>49</v>
      </c>
      <c r="S280" s="290">
        <v>77</v>
      </c>
      <c r="T280" s="291">
        <v>81</v>
      </c>
      <c r="U280" s="291">
        <v>62</v>
      </c>
      <c r="V280" s="291">
        <v>56</v>
      </c>
      <c r="W280" s="291">
        <v>63</v>
      </c>
      <c r="X280" s="291">
        <v>39</v>
      </c>
      <c r="Y280" s="291">
        <v>38</v>
      </c>
      <c r="Z280" s="292">
        <v>34</v>
      </c>
      <c r="AA280" s="292">
        <v>17</v>
      </c>
      <c r="AB280" s="291">
        <v>39</v>
      </c>
      <c r="AC280" s="291">
        <v>21</v>
      </c>
      <c r="AD280" s="291">
        <v>8</v>
      </c>
      <c r="AE280" s="291">
        <v>25</v>
      </c>
      <c r="AF280" s="291">
        <v>8</v>
      </c>
      <c r="AG280" s="293">
        <v>28</v>
      </c>
      <c r="AH280" s="294">
        <v>11</v>
      </c>
      <c r="AI280" s="295">
        <v>12</v>
      </c>
      <c r="AJ280" s="295">
        <v>26</v>
      </c>
      <c r="AK280" s="295">
        <v>25</v>
      </c>
      <c r="AL280" s="295">
        <v>9</v>
      </c>
      <c r="AM280" s="295">
        <v>17</v>
      </c>
      <c r="AN280" s="295">
        <v>13</v>
      </c>
      <c r="AO280" s="295">
        <v>13</v>
      </c>
      <c r="AP280" s="296">
        <v>14</v>
      </c>
      <c r="AQ280" s="296">
        <v>21</v>
      </c>
      <c r="AR280" s="297">
        <v>12</v>
      </c>
      <c r="AS280" s="297">
        <v>14</v>
      </c>
      <c r="AT280" s="297">
        <v>16</v>
      </c>
      <c r="AU280" s="298">
        <v>18</v>
      </c>
      <c r="AV280" s="299">
        <v>8</v>
      </c>
      <c r="AW280" s="298"/>
      <c r="AX280" s="300">
        <f t="shared" si="0"/>
        <v>10</v>
      </c>
      <c r="AY280" s="301">
        <f t="shared" si="11"/>
        <v>14.7</v>
      </c>
      <c r="AZ280" s="302">
        <f t="shared" si="12"/>
        <v>9</v>
      </c>
      <c r="BA280" s="303">
        <f t="shared" si="13"/>
        <v>21</v>
      </c>
      <c r="BB280" s="304">
        <f t="shared" si="14"/>
        <v>44</v>
      </c>
      <c r="BC280" s="305">
        <f t="shared" si="15"/>
        <v>21.40909091</v>
      </c>
      <c r="BD280" s="306">
        <f t="shared" si="16"/>
        <v>2</v>
      </c>
      <c r="BE280" s="307">
        <f t="shared" si="17"/>
        <v>81</v>
      </c>
      <c r="BF280" s="308" t="s">
        <v>333</v>
      </c>
      <c r="BG280" s="241">
        <v>121</v>
      </c>
      <c r="BH280" s="242">
        <v>138</v>
      </c>
      <c r="BI280" s="309">
        <f aca="true" t="shared" si="1066" ref="BI280:CJ280">SUM(S280)/(S$303/1000)</f>
        <v>85.12520038</v>
      </c>
      <c r="BJ280" s="310">
        <f t="shared" si="1066"/>
        <v>76.77725118</v>
      </c>
      <c r="BK280" s="310">
        <f t="shared" si="1066"/>
        <v>59.84555985</v>
      </c>
      <c r="BL280" s="310">
        <f t="shared" si="1066"/>
        <v>52.71828666</v>
      </c>
      <c r="BM280" s="310">
        <f t="shared" si="1066"/>
        <v>55.75221239</v>
      </c>
      <c r="BN280" s="310">
        <f t="shared" si="1066"/>
        <v>34.79036574</v>
      </c>
      <c r="BO280" s="310">
        <f t="shared" si="1066"/>
        <v>37.43842365</v>
      </c>
      <c r="BP280" s="310">
        <f t="shared" si="1066"/>
        <v>32.10576015</v>
      </c>
      <c r="BQ280" s="310">
        <f t="shared" si="1066"/>
        <v>16.00753296</v>
      </c>
      <c r="BR280" s="310">
        <f t="shared" si="1066"/>
        <v>35.76341128</v>
      </c>
      <c r="BS280" s="310">
        <f t="shared" si="1066"/>
        <v>20.00952835</v>
      </c>
      <c r="BT280" s="310">
        <f t="shared" si="1066"/>
        <v>8.311688312</v>
      </c>
      <c r="BU280" s="310">
        <f t="shared" si="1066"/>
        <v>21.36752137</v>
      </c>
      <c r="BV280" s="310">
        <f t="shared" si="1066"/>
        <v>6.272050176</v>
      </c>
      <c r="BW280" s="310">
        <f t="shared" si="1066"/>
        <v>22.52614642</v>
      </c>
      <c r="BX280" s="310">
        <f t="shared" si="1066"/>
        <v>8.523827974</v>
      </c>
      <c r="BY280" s="310">
        <f t="shared" si="1066"/>
        <v>10.67615658</v>
      </c>
      <c r="BZ280" s="310">
        <f t="shared" si="1066"/>
        <v>20.59405941</v>
      </c>
      <c r="CA280" s="310">
        <f t="shared" si="1066"/>
        <v>20.500205</v>
      </c>
      <c r="CB280" s="310">
        <f t="shared" si="1066"/>
        <v>7.269789984</v>
      </c>
      <c r="CC280" s="310">
        <f t="shared" si="1066"/>
        <v>12.52302026</v>
      </c>
      <c r="CD280" s="310">
        <f t="shared" si="1066"/>
        <v>9.976976209</v>
      </c>
      <c r="CE280" s="310">
        <f t="shared" si="1066"/>
        <v>9.692089764</v>
      </c>
      <c r="CF280" s="310">
        <f t="shared" si="1066"/>
        <v>10.43374571</v>
      </c>
      <c r="CG280" s="310">
        <f t="shared" si="1066"/>
        <v>15.47531319</v>
      </c>
      <c r="CH280" s="310">
        <f t="shared" si="1066"/>
        <v>8.978675645</v>
      </c>
      <c r="CI280" s="310">
        <f t="shared" si="1066"/>
        <v>10.58801286</v>
      </c>
      <c r="CJ280" s="310">
        <f t="shared" si="1066"/>
        <v>12.06818525</v>
      </c>
      <c r="CK280" s="310">
        <f aca="true" t="shared" si="1067" ref="CK280:CL280">SUM(AU280)/(AU$302/1000)</f>
        <v>11.95179443</v>
      </c>
      <c r="CL280" s="310">
        <f t="shared" si="1067"/>
        <v>6.338390841</v>
      </c>
      <c r="CM280" s="311">
        <f aca="true" t="shared" si="1068" ref="CM280:DG280">AVERAGE(BJ280:BL280)</f>
        <v>63.11369923</v>
      </c>
      <c r="CN280" s="311">
        <f t="shared" si="1068"/>
        <v>56.10535296</v>
      </c>
      <c r="CO280" s="311">
        <f t="shared" si="1068"/>
        <v>47.7536216</v>
      </c>
      <c r="CP280" s="311">
        <f t="shared" si="1068"/>
        <v>42.66033393</v>
      </c>
      <c r="CQ280" s="311">
        <f t="shared" si="1068"/>
        <v>34.77818318</v>
      </c>
      <c r="CR280" s="311">
        <f t="shared" si="1068"/>
        <v>28.51723892</v>
      </c>
      <c r="CS280" s="311">
        <f t="shared" si="1068"/>
        <v>27.95890146</v>
      </c>
      <c r="CT280" s="311">
        <f t="shared" si="1068"/>
        <v>23.92682419</v>
      </c>
      <c r="CU280" s="311">
        <f t="shared" si="1068"/>
        <v>21.36154265</v>
      </c>
      <c r="CV280" s="311">
        <f t="shared" si="1068"/>
        <v>16.56291268</v>
      </c>
      <c r="CW280" s="311">
        <f t="shared" si="1068"/>
        <v>11.98375329</v>
      </c>
      <c r="CX280" s="311">
        <f t="shared" si="1068"/>
        <v>16.72190599</v>
      </c>
      <c r="CY280" s="311">
        <f t="shared" si="1068"/>
        <v>12.44067486</v>
      </c>
      <c r="CZ280" s="311">
        <f t="shared" si="1068"/>
        <v>13.90871033</v>
      </c>
      <c r="DA280" s="311">
        <f t="shared" si="1068"/>
        <v>13.26468132</v>
      </c>
      <c r="DB280" s="311">
        <f t="shared" si="1068"/>
        <v>17.256807</v>
      </c>
      <c r="DC280" s="311">
        <f t="shared" si="1068"/>
        <v>16.12135146</v>
      </c>
      <c r="DD280" s="311">
        <f t="shared" si="1068"/>
        <v>13.43100508</v>
      </c>
      <c r="DE280" s="311">
        <f t="shared" si="1068"/>
        <v>9.92326215</v>
      </c>
      <c r="DF280" s="311">
        <f t="shared" si="1068"/>
        <v>10.73069541</v>
      </c>
      <c r="DG280" s="311">
        <f t="shared" si="1068"/>
        <v>10.03427056</v>
      </c>
      <c r="DH280" s="311">
        <f t="shared" si="1032"/>
        <v>10.03427056</v>
      </c>
      <c r="DI280" s="311">
        <f aca="true" t="shared" si="1069" ref="DI280:DM280">AVERAGE(CF280:CH280)</f>
        <v>11.62924485</v>
      </c>
      <c r="DJ280" s="311">
        <f t="shared" si="1069"/>
        <v>11.68066723</v>
      </c>
      <c r="DK280" s="311">
        <f t="shared" si="1069"/>
        <v>10.54495792</v>
      </c>
      <c r="DL280" s="311">
        <f t="shared" si="1069"/>
        <v>11.53599751</v>
      </c>
      <c r="DM280" s="311">
        <f t="shared" si="1069"/>
        <v>10.11945684</v>
      </c>
      <c r="DN280" s="308" t="s">
        <v>333</v>
      </c>
      <c r="DO280" s="312">
        <v>63</v>
      </c>
      <c r="DP280" s="312">
        <v>18.5</v>
      </c>
      <c r="DQ280" s="313">
        <v>3.4054054054054053</v>
      </c>
      <c r="DR280" s="247"/>
      <c r="DS280" s="247"/>
      <c r="DT280" s="247"/>
      <c r="DU280" s="247"/>
      <c r="DV280" s="247"/>
      <c r="DW280" s="247"/>
      <c r="DX280" s="247"/>
    </row>
    <row r="281" spans="1:121" ht="13.5" customHeight="1">
      <c r="A281" s="131">
        <v>1</v>
      </c>
      <c r="B281" s="181" t="s">
        <v>334</v>
      </c>
      <c r="C281" s="261"/>
      <c r="D281" s="261"/>
      <c r="E281" s="261"/>
      <c r="F281" s="261"/>
      <c r="G281" s="261"/>
      <c r="H281" s="261"/>
      <c r="I281" s="261"/>
      <c r="J281" s="261"/>
      <c r="K281" s="261"/>
      <c r="L281" s="261"/>
      <c r="M281" s="261"/>
      <c r="N281" s="261"/>
      <c r="O281" s="261"/>
      <c r="P281" s="261"/>
      <c r="Q281" s="261"/>
      <c r="R281" s="261"/>
      <c r="S281" s="217"/>
      <c r="T281" s="218"/>
      <c r="U281" s="218"/>
      <c r="V281" s="218"/>
      <c r="W281" s="291">
        <v>5</v>
      </c>
      <c r="X281" s="218"/>
      <c r="Y281" s="218"/>
      <c r="Z281" s="218"/>
      <c r="AA281" s="218"/>
      <c r="AB281" s="218"/>
      <c r="AC281" s="218"/>
      <c r="AD281" s="219"/>
      <c r="AE281" s="218"/>
      <c r="AF281" s="219"/>
      <c r="AG281" s="225">
        <v>0</v>
      </c>
      <c r="AH281" s="225">
        <v>0</v>
      </c>
      <c r="AI281" s="225">
        <v>0</v>
      </c>
      <c r="AJ281" s="225">
        <v>0</v>
      </c>
      <c r="AK281" s="225">
        <v>0</v>
      </c>
      <c r="AL281" s="225">
        <v>0</v>
      </c>
      <c r="AM281" s="225">
        <v>0</v>
      </c>
      <c r="AN281" s="225">
        <v>0</v>
      </c>
      <c r="AO281" s="225">
        <v>0</v>
      </c>
      <c r="AP281" s="225">
        <v>0</v>
      </c>
      <c r="AQ281" s="225">
        <v>0</v>
      </c>
      <c r="AR281" s="142"/>
      <c r="AS281" s="142"/>
      <c r="AT281" s="142"/>
      <c r="AU281" s="143">
        <v>0</v>
      </c>
      <c r="AV281" s="144">
        <v>0</v>
      </c>
      <c r="AW281" s="143"/>
      <c r="AX281" s="130">
        <f t="shared" si="0"/>
        <v>0</v>
      </c>
      <c r="AY281" s="145">
        <f t="shared" si="11"/>
        <v>0</v>
      </c>
      <c r="AZ281" s="146">
        <f t="shared" si="12"/>
        <v>0</v>
      </c>
      <c r="BA281" s="147">
        <f t="shared" si="13"/>
        <v>0</v>
      </c>
      <c r="BB281" s="148">
        <f t="shared" si="14"/>
        <v>1</v>
      </c>
      <c r="BC281" s="149">
        <f t="shared" si="15"/>
        <v>0.3846153846</v>
      </c>
      <c r="BD281" s="150">
        <f t="shared" si="16"/>
        <v>0</v>
      </c>
      <c r="BE281" s="151">
        <f t="shared" si="17"/>
        <v>5</v>
      </c>
      <c r="BF281" s="186" t="s">
        <v>334</v>
      </c>
      <c r="BG281" s="174">
        <v>219</v>
      </c>
      <c r="BH281" s="15">
        <v>223</v>
      </c>
      <c r="BI281" s="187">
        <f aca="true" t="shared" si="1070" ref="BI281:CJ281">SUM(S281)/(S$303/1000)</f>
        <v>0</v>
      </c>
      <c r="BJ281" s="155">
        <f t="shared" si="1070"/>
        <v>0</v>
      </c>
      <c r="BK281" s="155">
        <f t="shared" si="1070"/>
        <v>0</v>
      </c>
      <c r="BL281" s="155">
        <f t="shared" si="1070"/>
        <v>0</v>
      </c>
      <c r="BM281" s="155">
        <f t="shared" si="1070"/>
        <v>4.424778761</v>
      </c>
      <c r="BN281" s="155">
        <f t="shared" si="1070"/>
        <v>0</v>
      </c>
      <c r="BO281" s="155">
        <f t="shared" si="1070"/>
        <v>0</v>
      </c>
      <c r="BP281" s="155">
        <f t="shared" si="1070"/>
        <v>0</v>
      </c>
      <c r="BQ281" s="155">
        <f t="shared" si="1070"/>
        <v>0</v>
      </c>
      <c r="BR281" s="155">
        <f t="shared" si="1070"/>
        <v>0</v>
      </c>
      <c r="BS281" s="155">
        <f t="shared" si="1070"/>
        <v>0</v>
      </c>
      <c r="BT281" s="155">
        <f t="shared" si="1070"/>
        <v>0</v>
      </c>
      <c r="BU281" s="155">
        <f t="shared" si="1070"/>
        <v>0</v>
      </c>
      <c r="BV281" s="155">
        <f t="shared" si="1070"/>
        <v>0</v>
      </c>
      <c r="BW281" s="155">
        <f t="shared" si="1070"/>
        <v>0</v>
      </c>
      <c r="BX281" s="155">
        <f t="shared" si="1070"/>
        <v>0</v>
      </c>
      <c r="BY281" s="155">
        <f t="shared" si="1070"/>
        <v>0</v>
      </c>
      <c r="BZ281" s="155">
        <f t="shared" si="1070"/>
        <v>0</v>
      </c>
      <c r="CA281" s="155">
        <f t="shared" si="1070"/>
        <v>0</v>
      </c>
      <c r="CB281" s="155">
        <f t="shared" si="1070"/>
        <v>0</v>
      </c>
      <c r="CC281" s="155">
        <f t="shared" si="1070"/>
        <v>0</v>
      </c>
      <c r="CD281" s="155">
        <f t="shared" si="1070"/>
        <v>0</v>
      </c>
      <c r="CE281" s="155">
        <f t="shared" si="1070"/>
        <v>0</v>
      </c>
      <c r="CF281" s="155">
        <f t="shared" si="1070"/>
        <v>0</v>
      </c>
      <c r="CG281" s="155">
        <f t="shared" si="1070"/>
        <v>0</v>
      </c>
      <c r="CH281" s="155">
        <f t="shared" si="1070"/>
        <v>0</v>
      </c>
      <c r="CI281" s="155">
        <f t="shared" si="1070"/>
        <v>0</v>
      </c>
      <c r="CJ281" s="155">
        <f t="shared" si="1070"/>
        <v>0</v>
      </c>
      <c r="CK281" s="155">
        <f aca="true" t="shared" si="1071" ref="CK281:CL281">SUM(AU281)/(AU$302/1000)</f>
        <v>0</v>
      </c>
      <c r="CL281" s="155">
        <f t="shared" si="1071"/>
        <v>0</v>
      </c>
      <c r="CM281" s="158">
        <f aca="true" t="shared" si="1072" ref="CM281:DG281">AVERAGE(BJ281:BL281)</f>
        <v>0</v>
      </c>
      <c r="CN281" s="158">
        <f t="shared" si="1072"/>
        <v>1.474926254</v>
      </c>
      <c r="CO281" s="158">
        <f t="shared" si="1072"/>
        <v>1.474926254</v>
      </c>
      <c r="CP281" s="158">
        <f t="shared" si="1072"/>
        <v>1.474926254</v>
      </c>
      <c r="CQ281" s="158">
        <f t="shared" si="1072"/>
        <v>0</v>
      </c>
      <c r="CR281" s="158">
        <f t="shared" si="1072"/>
        <v>0</v>
      </c>
      <c r="CS281" s="157">
        <f t="shared" si="1072"/>
        <v>0</v>
      </c>
      <c r="CT281" s="157">
        <f t="shared" si="1072"/>
        <v>0</v>
      </c>
      <c r="CU281" s="157">
        <f t="shared" si="1072"/>
        <v>0</v>
      </c>
      <c r="CV281" s="157">
        <f t="shared" si="1072"/>
        <v>0</v>
      </c>
      <c r="CW281" s="157">
        <f t="shared" si="1072"/>
        <v>0</v>
      </c>
      <c r="CX281" s="157">
        <f t="shared" si="1072"/>
        <v>0</v>
      </c>
      <c r="CY281" s="157">
        <f t="shared" si="1072"/>
        <v>0</v>
      </c>
      <c r="CZ281" s="157">
        <f t="shared" si="1072"/>
        <v>0</v>
      </c>
      <c r="DA281" s="157">
        <f t="shared" si="1072"/>
        <v>0</v>
      </c>
      <c r="DB281" s="157">
        <f t="shared" si="1072"/>
        <v>0</v>
      </c>
      <c r="DC281" s="157">
        <f t="shared" si="1072"/>
        <v>0</v>
      </c>
      <c r="DD281" s="157">
        <f t="shared" si="1072"/>
        <v>0</v>
      </c>
      <c r="DE281" s="157">
        <f t="shared" si="1072"/>
        <v>0</v>
      </c>
      <c r="DF281" s="157">
        <f t="shared" si="1072"/>
        <v>0</v>
      </c>
      <c r="DG281" s="157">
        <f t="shared" si="1072"/>
        <v>0</v>
      </c>
      <c r="DH281" s="157">
        <f t="shared" si="1032"/>
        <v>0</v>
      </c>
      <c r="DI281" s="157">
        <f aca="true" t="shared" si="1073" ref="DI281:DM281">AVERAGE(CF281:CH281)</f>
        <v>0</v>
      </c>
      <c r="DJ281" s="157">
        <f t="shared" si="1073"/>
        <v>0</v>
      </c>
      <c r="DK281" s="157">
        <f t="shared" si="1073"/>
        <v>0</v>
      </c>
      <c r="DL281" s="157">
        <f t="shared" si="1073"/>
        <v>0</v>
      </c>
      <c r="DM281" s="157">
        <f t="shared" si="1073"/>
        <v>0</v>
      </c>
      <c r="DN281" s="188" t="s">
        <v>334</v>
      </c>
      <c r="DO281" s="23"/>
      <c r="DP281" s="23"/>
      <c r="DQ281" s="24"/>
    </row>
    <row r="282" spans="1:121" ht="13.5" customHeight="1">
      <c r="A282" s="131">
        <v>1</v>
      </c>
      <c r="B282" s="193" t="s">
        <v>335</v>
      </c>
      <c r="C282" s="216">
        <v>878</v>
      </c>
      <c r="D282" s="216">
        <v>651</v>
      </c>
      <c r="E282" s="216">
        <v>927</v>
      </c>
      <c r="F282" s="216">
        <v>1071</v>
      </c>
      <c r="G282" s="216">
        <v>1132</v>
      </c>
      <c r="H282" s="216">
        <v>992</v>
      </c>
      <c r="I282" s="216">
        <v>1305</v>
      </c>
      <c r="J282" s="216">
        <v>1222</v>
      </c>
      <c r="K282" s="216">
        <v>887</v>
      </c>
      <c r="L282" s="216">
        <v>779</v>
      </c>
      <c r="M282" s="284">
        <v>1053</v>
      </c>
      <c r="N282" s="216">
        <v>772</v>
      </c>
      <c r="O282" s="216">
        <v>912</v>
      </c>
      <c r="P282" s="216">
        <v>862</v>
      </c>
      <c r="Q282" s="216">
        <v>1015</v>
      </c>
      <c r="R282" s="216">
        <v>1266</v>
      </c>
      <c r="S282" s="217">
        <v>3276</v>
      </c>
      <c r="T282" s="218">
        <v>4626</v>
      </c>
      <c r="U282" s="218">
        <v>4047</v>
      </c>
      <c r="V282" s="218">
        <v>5582</v>
      </c>
      <c r="W282" s="218">
        <v>4691</v>
      </c>
      <c r="X282" s="218">
        <v>4813</v>
      </c>
      <c r="Y282" s="218">
        <v>4468</v>
      </c>
      <c r="Z282" s="220">
        <v>5396</v>
      </c>
      <c r="AA282" s="220">
        <v>5051</v>
      </c>
      <c r="AB282" s="218">
        <v>4725</v>
      </c>
      <c r="AC282" s="218">
        <v>4564</v>
      </c>
      <c r="AD282" s="219">
        <v>3871</v>
      </c>
      <c r="AE282" s="218">
        <v>5245</v>
      </c>
      <c r="AF282" s="219">
        <v>4142</v>
      </c>
      <c r="AG282" s="222">
        <v>5061</v>
      </c>
      <c r="AH282" s="223">
        <v>5487</v>
      </c>
      <c r="AI282" s="185">
        <v>4745</v>
      </c>
      <c r="AJ282" s="185">
        <v>5375</v>
      </c>
      <c r="AK282" s="185">
        <v>6534</v>
      </c>
      <c r="AL282" s="185">
        <v>5155</v>
      </c>
      <c r="AM282" s="185">
        <v>5300</v>
      </c>
      <c r="AN282" s="185">
        <v>3786</v>
      </c>
      <c r="AO282" s="185">
        <v>3502</v>
      </c>
      <c r="AP282" s="225">
        <v>3606</v>
      </c>
      <c r="AQ282" s="230">
        <v>3970</v>
      </c>
      <c r="AR282" s="142">
        <v>4127</v>
      </c>
      <c r="AS282" s="142">
        <v>3830</v>
      </c>
      <c r="AT282" s="142">
        <v>3399</v>
      </c>
      <c r="AU282" s="143">
        <v>5033</v>
      </c>
      <c r="AV282" s="144">
        <v>3837</v>
      </c>
      <c r="AW282" s="143"/>
      <c r="AX282" s="130">
        <f t="shared" si="0"/>
        <v>10</v>
      </c>
      <c r="AY282" s="145">
        <f t="shared" si="11"/>
        <v>4170.8</v>
      </c>
      <c r="AZ282" s="146">
        <f t="shared" si="12"/>
        <v>3399</v>
      </c>
      <c r="BA282" s="147">
        <f t="shared" si="13"/>
        <v>5300</v>
      </c>
      <c r="BB282" s="148">
        <f t="shared" si="14"/>
        <v>45</v>
      </c>
      <c r="BC282" s="149">
        <f t="shared" si="15"/>
        <v>3314.022222</v>
      </c>
      <c r="BD282" s="150">
        <f t="shared" si="16"/>
        <v>651</v>
      </c>
      <c r="BE282" s="151">
        <f t="shared" si="17"/>
        <v>6534</v>
      </c>
      <c r="BF282" s="194" t="s">
        <v>335</v>
      </c>
      <c r="BG282" s="174">
        <v>3</v>
      </c>
      <c r="BH282" s="15">
        <v>3</v>
      </c>
      <c r="BI282" s="187">
        <f aca="true" t="shared" si="1074" ref="BI282:CJ282">SUM(S282)/(S$303/1000)</f>
        <v>3621.690343</v>
      </c>
      <c r="BJ282" s="155">
        <f t="shared" si="1074"/>
        <v>4384.834123</v>
      </c>
      <c r="BK282" s="155">
        <f t="shared" si="1074"/>
        <v>3906.370656</v>
      </c>
      <c r="BL282" s="155">
        <f t="shared" si="1074"/>
        <v>5254.883502</v>
      </c>
      <c r="BM282" s="155">
        <f t="shared" si="1074"/>
        <v>4151.327434</v>
      </c>
      <c r="BN282" s="155">
        <f t="shared" si="1074"/>
        <v>4293.487957</v>
      </c>
      <c r="BO282" s="155">
        <f t="shared" si="1074"/>
        <v>4401.970443</v>
      </c>
      <c r="BP282" s="155">
        <f t="shared" si="1074"/>
        <v>5095.372993</v>
      </c>
      <c r="BQ282" s="155">
        <f t="shared" si="1074"/>
        <v>4756.120527</v>
      </c>
      <c r="BR282" s="155">
        <f t="shared" si="1074"/>
        <v>4332.874828</v>
      </c>
      <c r="BS282" s="155">
        <f t="shared" si="1074"/>
        <v>4348.737494</v>
      </c>
      <c r="BT282" s="155">
        <f t="shared" si="1074"/>
        <v>4021.818182</v>
      </c>
      <c r="BU282" s="155">
        <f t="shared" si="1074"/>
        <v>4482.905983</v>
      </c>
      <c r="BV282" s="155">
        <f t="shared" si="1074"/>
        <v>3247.353979</v>
      </c>
      <c r="BW282" s="155">
        <f t="shared" si="1074"/>
        <v>4071.600965</v>
      </c>
      <c r="BX282" s="155">
        <f t="shared" si="1074"/>
        <v>4251.840372</v>
      </c>
      <c r="BY282" s="155">
        <f t="shared" si="1074"/>
        <v>4221.530249</v>
      </c>
      <c r="BZ282" s="155">
        <f t="shared" si="1074"/>
        <v>4257.425743</v>
      </c>
      <c r="CA282" s="155">
        <f t="shared" si="1074"/>
        <v>5357.933579</v>
      </c>
      <c r="CB282" s="155">
        <f t="shared" si="1074"/>
        <v>4163.974152</v>
      </c>
      <c r="CC282" s="155">
        <f t="shared" si="1074"/>
        <v>3904.235727</v>
      </c>
      <c r="CD282" s="155">
        <f t="shared" si="1074"/>
        <v>2905.602456</v>
      </c>
      <c r="CE282" s="155">
        <f t="shared" si="1074"/>
        <v>2610.899873</v>
      </c>
      <c r="CF282" s="155">
        <f t="shared" si="1074"/>
        <v>2687.434789</v>
      </c>
      <c r="CG282" s="155">
        <f t="shared" si="1074"/>
        <v>2925.571113</v>
      </c>
      <c r="CH282" s="155">
        <f t="shared" si="1074"/>
        <v>3087.916199</v>
      </c>
      <c r="CI282" s="155">
        <f t="shared" si="1074"/>
        <v>2896.577803</v>
      </c>
      <c r="CJ282" s="155">
        <f t="shared" si="1074"/>
        <v>2563.735103</v>
      </c>
      <c r="CK282" s="155">
        <f aca="true" t="shared" si="1075" ref="CK282:CL282">SUM(AU282)/(AU$302/1000)</f>
        <v>3341.85452</v>
      </c>
      <c r="CL282" s="155">
        <f t="shared" si="1075"/>
        <v>3040.050707</v>
      </c>
      <c r="CM282" s="157">
        <f aca="true" t="shared" si="1076" ref="CM282:DG282">AVERAGE(BJ282:BL282)</f>
        <v>4515.362761</v>
      </c>
      <c r="CN282" s="157">
        <f t="shared" si="1076"/>
        <v>4437.527197</v>
      </c>
      <c r="CO282" s="157">
        <f t="shared" si="1076"/>
        <v>4566.566298</v>
      </c>
      <c r="CP282" s="157">
        <f t="shared" si="1076"/>
        <v>4282.261945</v>
      </c>
      <c r="CQ282" s="157">
        <f t="shared" si="1076"/>
        <v>4596.943798</v>
      </c>
      <c r="CR282" s="157">
        <f t="shared" si="1076"/>
        <v>4751.154655</v>
      </c>
      <c r="CS282" s="157">
        <f t="shared" si="1076"/>
        <v>4728.122783</v>
      </c>
      <c r="CT282" s="157">
        <f t="shared" si="1076"/>
        <v>4479.244283</v>
      </c>
      <c r="CU282" s="157">
        <f t="shared" si="1076"/>
        <v>4234.476835</v>
      </c>
      <c r="CV282" s="157">
        <f t="shared" si="1076"/>
        <v>4284.48722</v>
      </c>
      <c r="CW282" s="157">
        <f t="shared" si="1076"/>
        <v>3917.359381</v>
      </c>
      <c r="CX282" s="157">
        <f t="shared" si="1076"/>
        <v>3933.953642</v>
      </c>
      <c r="CY282" s="157">
        <f t="shared" si="1076"/>
        <v>3856.931772</v>
      </c>
      <c r="CZ282" s="157">
        <f t="shared" si="1076"/>
        <v>4181.657195</v>
      </c>
      <c r="DA282" s="157">
        <f t="shared" si="1076"/>
        <v>4243.598788</v>
      </c>
      <c r="DB282" s="157">
        <f t="shared" si="1076"/>
        <v>4612.296524</v>
      </c>
      <c r="DC282" s="157">
        <f t="shared" si="1076"/>
        <v>4593.111158</v>
      </c>
      <c r="DD282" s="157">
        <f t="shared" si="1076"/>
        <v>4475.381153</v>
      </c>
      <c r="DE282" s="157">
        <f t="shared" si="1076"/>
        <v>3657.937445</v>
      </c>
      <c r="DF282" s="157">
        <f t="shared" si="1076"/>
        <v>3140.246019</v>
      </c>
      <c r="DG282" s="157">
        <f t="shared" si="1076"/>
        <v>2734.645706</v>
      </c>
      <c r="DH282" s="157">
        <f t="shared" si="1032"/>
        <v>2734.645706</v>
      </c>
      <c r="DI282" s="157">
        <f aca="true" t="shared" si="1077" ref="DI282:DM282">AVERAGE(CF282:CH282)</f>
        <v>2900.307367</v>
      </c>
      <c r="DJ282" s="157">
        <f t="shared" si="1077"/>
        <v>2970.021705</v>
      </c>
      <c r="DK282" s="157">
        <f t="shared" si="1077"/>
        <v>2849.409702</v>
      </c>
      <c r="DL282" s="157">
        <f t="shared" si="1077"/>
        <v>2934.055809</v>
      </c>
      <c r="DM282" s="157">
        <f t="shared" si="1077"/>
        <v>2981.88011</v>
      </c>
      <c r="DN282" s="195" t="s">
        <v>335</v>
      </c>
      <c r="DO282" s="160">
        <v>4505.833333333333</v>
      </c>
      <c r="DP282" s="160">
        <v>5392.833333333333</v>
      </c>
      <c r="DQ282" s="161">
        <v>0.8355224526377599</v>
      </c>
    </row>
    <row r="283" spans="1:121" ht="13.5" customHeight="1">
      <c r="A283" s="131">
        <v>1</v>
      </c>
      <c r="B283" s="190" t="s">
        <v>336</v>
      </c>
      <c r="C283" s="261"/>
      <c r="D283" s="261"/>
      <c r="E283" s="261"/>
      <c r="F283" s="261"/>
      <c r="G283" s="261"/>
      <c r="H283" s="261"/>
      <c r="I283" s="261"/>
      <c r="J283" s="261"/>
      <c r="K283" s="261"/>
      <c r="L283" s="261"/>
      <c r="M283" s="261"/>
      <c r="N283" s="261"/>
      <c r="O283" s="261"/>
      <c r="P283" s="261"/>
      <c r="Q283" s="261"/>
      <c r="R283" s="261"/>
      <c r="S283" s="217"/>
      <c r="T283" s="218"/>
      <c r="U283" s="218"/>
      <c r="V283" s="218"/>
      <c r="W283" s="218"/>
      <c r="X283" s="218"/>
      <c r="Y283" s="218"/>
      <c r="Z283" s="218"/>
      <c r="AA283" s="220">
        <v>1</v>
      </c>
      <c r="AB283" s="218">
        <v>2</v>
      </c>
      <c r="AC283" s="218">
        <v>2</v>
      </c>
      <c r="AD283" s="219">
        <v>5</v>
      </c>
      <c r="AE283" s="218"/>
      <c r="AF283" s="225">
        <v>0</v>
      </c>
      <c r="AG283" s="225">
        <v>0</v>
      </c>
      <c r="AH283" s="225">
        <v>0</v>
      </c>
      <c r="AI283" s="185">
        <v>1</v>
      </c>
      <c r="AJ283" s="185">
        <v>0</v>
      </c>
      <c r="AK283" s="185">
        <v>0</v>
      </c>
      <c r="AL283" s="185">
        <v>0</v>
      </c>
      <c r="AM283" s="185">
        <v>0</v>
      </c>
      <c r="AN283" s="185">
        <v>0</v>
      </c>
      <c r="AO283" s="228">
        <v>0</v>
      </c>
      <c r="AP283" s="230">
        <v>0</v>
      </c>
      <c r="AQ283" s="225">
        <v>0</v>
      </c>
      <c r="AR283" s="142">
        <v>1</v>
      </c>
      <c r="AS283" s="142"/>
      <c r="AT283" s="142">
        <v>0</v>
      </c>
      <c r="AU283" s="143">
        <v>0</v>
      </c>
      <c r="AV283" s="144">
        <v>0</v>
      </c>
      <c r="AW283" s="143"/>
      <c r="AX283" s="130">
        <f t="shared" si="0"/>
        <v>1</v>
      </c>
      <c r="AY283" s="145">
        <f t="shared" si="11"/>
        <v>0.1111111111</v>
      </c>
      <c r="AZ283" s="146">
        <f t="shared" si="12"/>
        <v>0</v>
      </c>
      <c r="BA283" s="147">
        <f t="shared" si="13"/>
        <v>1</v>
      </c>
      <c r="BB283" s="148">
        <f t="shared" si="14"/>
        <v>6</v>
      </c>
      <c r="BC283" s="149">
        <f t="shared" si="15"/>
        <v>0.6315789474</v>
      </c>
      <c r="BD283" s="150">
        <f t="shared" si="16"/>
        <v>0</v>
      </c>
      <c r="BE283" s="151">
        <f t="shared" si="17"/>
        <v>5</v>
      </c>
      <c r="BF283" s="191" t="s">
        <v>336</v>
      </c>
      <c r="BG283" s="174">
        <v>204</v>
      </c>
      <c r="BH283" s="15">
        <v>187</v>
      </c>
      <c r="BI283" s="187">
        <f aca="true" t="shared" si="1078" ref="BI283:CJ283">SUM(S283)/(S$303/1000)</f>
        <v>0</v>
      </c>
      <c r="BJ283" s="155">
        <f t="shared" si="1078"/>
        <v>0</v>
      </c>
      <c r="BK283" s="155">
        <f t="shared" si="1078"/>
        <v>0</v>
      </c>
      <c r="BL283" s="155">
        <f t="shared" si="1078"/>
        <v>0</v>
      </c>
      <c r="BM283" s="155">
        <f t="shared" si="1078"/>
        <v>0</v>
      </c>
      <c r="BN283" s="155">
        <f t="shared" si="1078"/>
        <v>0</v>
      </c>
      <c r="BO283" s="155">
        <f t="shared" si="1078"/>
        <v>0</v>
      </c>
      <c r="BP283" s="155">
        <f t="shared" si="1078"/>
        <v>0</v>
      </c>
      <c r="BQ283" s="155">
        <f t="shared" si="1078"/>
        <v>0.9416195857</v>
      </c>
      <c r="BR283" s="155">
        <f t="shared" si="1078"/>
        <v>1.834021091</v>
      </c>
      <c r="BS283" s="155">
        <f t="shared" si="1078"/>
        <v>1.905669366</v>
      </c>
      <c r="BT283" s="155">
        <f t="shared" si="1078"/>
        <v>5.194805195</v>
      </c>
      <c r="BU283" s="155">
        <f t="shared" si="1078"/>
        <v>0</v>
      </c>
      <c r="BV283" s="155">
        <f t="shared" si="1078"/>
        <v>0</v>
      </c>
      <c r="BW283" s="155">
        <f t="shared" si="1078"/>
        <v>0</v>
      </c>
      <c r="BX283" s="155">
        <f t="shared" si="1078"/>
        <v>0</v>
      </c>
      <c r="BY283" s="155">
        <f t="shared" si="1078"/>
        <v>0.8896797153</v>
      </c>
      <c r="BZ283" s="155">
        <f t="shared" si="1078"/>
        <v>0</v>
      </c>
      <c r="CA283" s="155">
        <f t="shared" si="1078"/>
        <v>0</v>
      </c>
      <c r="CB283" s="155">
        <f t="shared" si="1078"/>
        <v>0</v>
      </c>
      <c r="CC283" s="155">
        <f t="shared" si="1078"/>
        <v>0</v>
      </c>
      <c r="CD283" s="155">
        <f t="shared" si="1078"/>
        <v>0</v>
      </c>
      <c r="CE283" s="155">
        <f t="shared" si="1078"/>
        <v>0</v>
      </c>
      <c r="CF283" s="155">
        <f t="shared" si="1078"/>
        <v>0</v>
      </c>
      <c r="CG283" s="155">
        <f t="shared" si="1078"/>
        <v>0</v>
      </c>
      <c r="CH283" s="155">
        <f t="shared" si="1078"/>
        <v>0.7482229704</v>
      </c>
      <c r="CI283" s="155">
        <f t="shared" si="1078"/>
        <v>0</v>
      </c>
      <c r="CJ283" s="155">
        <f t="shared" si="1078"/>
        <v>0</v>
      </c>
      <c r="CK283" s="155">
        <f aca="true" t="shared" si="1079" ref="CK283:CL283">SUM(AU283)/(AU$302/1000)</f>
        <v>0</v>
      </c>
      <c r="CL283" s="155">
        <f t="shared" si="1079"/>
        <v>0</v>
      </c>
      <c r="CM283" s="157">
        <f aca="true" t="shared" si="1080" ref="CM283:DG283">AVERAGE(BJ283:BL283)</f>
        <v>0</v>
      </c>
      <c r="CN283" s="157">
        <f t="shared" si="1080"/>
        <v>0</v>
      </c>
      <c r="CO283" s="157">
        <f t="shared" si="1080"/>
        <v>0</v>
      </c>
      <c r="CP283" s="158">
        <f t="shared" si="1080"/>
        <v>0</v>
      </c>
      <c r="CQ283" s="158">
        <f t="shared" si="1080"/>
        <v>0</v>
      </c>
      <c r="CR283" s="158">
        <f t="shared" si="1080"/>
        <v>0.3138731952</v>
      </c>
      <c r="CS283" s="158">
        <f t="shared" si="1080"/>
        <v>0.925213559</v>
      </c>
      <c r="CT283" s="158">
        <f t="shared" si="1080"/>
        <v>1.560436681</v>
      </c>
      <c r="CU283" s="158">
        <f t="shared" si="1080"/>
        <v>2.978165217</v>
      </c>
      <c r="CV283" s="158">
        <f t="shared" si="1080"/>
        <v>2.366824854</v>
      </c>
      <c r="CW283" s="158">
        <f t="shared" si="1080"/>
        <v>1.731601732</v>
      </c>
      <c r="CX283" s="157">
        <f t="shared" si="1080"/>
        <v>0</v>
      </c>
      <c r="CY283" s="157">
        <f t="shared" si="1080"/>
        <v>0</v>
      </c>
      <c r="CZ283" s="157">
        <f t="shared" si="1080"/>
        <v>0.2965599051</v>
      </c>
      <c r="DA283" s="157">
        <f t="shared" si="1080"/>
        <v>0.2965599051</v>
      </c>
      <c r="DB283" s="157">
        <f t="shared" si="1080"/>
        <v>0.2965599051</v>
      </c>
      <c r="DC283" s="157">
        <f t="shared" si="1080"/>
        <v>0</v>
      </c>
      <c r="DD283" s="157">
        <f t="shared" si="1080"/>
        <v>0</v>
      </c>
      <c r="DE283" s="157">
        <f t="shared" si="1080"/>
        <v>0</v>
      </c>
      <c r="DF283" s="157">
        <f t="shared" si="1080"/>
        <v>0</v>
      </c>
      <c r="DG283" s="157">
        <f t="shared" si="1080"/>
        <v>0</v>
      </c>
      <c r="DH283" s="157">
        <f t="shared" si="1032"/>
        <v>0</v>
      </c>
      <c r="DI283" s="157">
        <f aca="true" t="shared" si="1081" ref="DI283:DM283">AVERAGE(CF283:CH283)</f>
        <v>0.2494076568</v>
      </c>
      <c r="DJ283" s="157">
        <f t="shared" si="1081"/>
        <v>0.2494076568</v>
      </c>
      <c r="DK283" s="157">
        <f t="shared" si="1081"/>
        <v>0.2494076568</v>
      </c>
      <c r="DL283" s="157">
        <f t="shared" si="1081"/>
        <v>0</v>
      </c>
      <c r="DM283" s="157">
        <f t="shared" si="1081"/>
        <v>0</v>
      </c>
      <c r="DN283" s="192" t="s">
        <v>336</v>
      </c>
      <c r="DO283" s="160" t="e">
        <v>#DIV/0!</v>
      </c>
      <c r="DP283" s="160">
        <v>1</v>
      </c>
      <c r="DQ283" s="161" t="e">
        <v>#DIV/0!</v>
      </c>
    </row>
    <row r="284" spans="1:121" ht="13.5" customHeight="1">
      <c r="A284" s="131">
        <v>1</v>
      </c>
      <c r="B284" s="193" t="s">
        <v>337</v>
      </c>
      <c r="C284" s="216">
        <v>52</v>
      </c>
      <c r="D284" s="216">
        <v>40</v>
      </c>
      <c r="E284" s="216">
        <v>62</v>
      </c>
      <c r="F284" s="216">
        <v>49</v>
      </c>
      <c r="G284" s="216">
        <v>80</v>
      </c>
      <c r="H284" s="216">
        <v>108</v>
      </c>
      <c r="I284" s="216">
        <v>113</v>
      </c>
      <c r="J284" s="216">
        <v>131</v>
      </c>
      <c r="K284" s="216">
        <v>85</v>
      </c>
      <c r="L284" s="216">
        <v>94</v>
      </c>
      <c r="M284" s="216">
        <v>118</v>
      </c>
      <c r="N284" s="216">
        <v>123</v>
      </c>
      <c r="O284" s="216">
        <v>168</v>
      </c>
      <c r="P284" s="216">
        <v>213</v>
      </c>
      <c r="Q284" s="216">
        <v>257</v>
      </c>
      <c r="R284" s="216">
        <v>275</v>
      </c>
      <c r="S284" s="217">
        <v>999</v>
      </c>
      <c r="T284" s="218">
        <v>1242</v>
      </c>
      <c r="U284" s="218">
        <v>1129</v>
      </c>
      <c r="V284" s="218">
        <v>1450</v>
      </c>
      <c r="W284" s="218">
        <v>1242</v>
      </c>
      <c r="X284" s="218">
        <v>1348</v>
      </c>
      <c r="Y284" s="218">
        <v>1331</v>
      </c>
      <c r="Z284" s="220">
        <v>1403</v>
      </c>
      <c r="AA284" s="220">
        <v>935</v>
      </c>
      <c r="AB284" s="218">
        <v>1127</v>
      </c>
      <c r="AC284" s="218">
        <v>1151</v>
      </c>
      <c r="AD284" s="219">
        <v>922</v>
      </c>
      <c r="AE284" s="218">
        <v>1068</v>
      </c>
      <c r="AF284" s="219">
        <v>1084</v>
      </c>
      <c r="AG284" s="222">
        <v>1281</v>
      </c>
      <c r="AH284" s="223">
        <v>1220</v>
      </c>
      <c r="AI284" s="185">
        <v>1128</v>
      </c>
      <c r="AJ284" s="185">
        <v>1279</v>
      </c>
      <c r="AK284" s="185">
        <v>1284</v>
      </c>
      <c r="AL284" s="185">
        <v>1001</v>
      </c>
      <c r="AM284" s="185">
        <v>1120</v>
      </c>
      <c r="AN284" s="185">
        <v>928</v>
      </c>
      <c r="AO284" s="228">
        <v>928</v>
      </c>
      <c r="AP284" s="230">
        <v>1017</v>
      </c>
      <c r="AQ284" s="230">
        <v>1534</v>
      </c>
      <c r="AR284" s="142">
        <v>1231</v>
      </c>
      <c r="AS284" s="142">
        <v>998</v>
      </c>
      <c r="AT284" s="142">
        <v>847</v>
      </c>
      <c r="AU284" s="143">
        <v>1023</v>
      </c>
      <c r="AV284" s="144">
        <v>1024</v>
      </c>
      <c r="AW284" s="143"/>
      <c r="AX284" s="130">
        <f t="shared" si="0"/>
        <v>10</v>
      </c>
      <c r="AY284" s="145">
        <f t="shared" si="11"/>
        <v>1062.7</v>
      </c>
      <c r="AZ284" s="146">
        <f t="shared" si="12"/>
        <v>847</v>
      </c>
      <c r="BA284" s="147">
        <f t="shared" si="13"/>
        <v>1534</v>
      </c>
      <c r="BB284" s="148">
        <f t="shared" si="14"/>
        <v>45</v>
      </c>
      <c r="BC284" s="149">
        <f t="shared" si="15"/>
        <v>782.6222222</v>
      </c>
      <c r="BD284" s="150">
        <f t="shared" si="16"/>
        <v>40</v>
      </c>
      <c r="BE284" s="151">
        <f t="shared" si="17"/>
        <v>1534</v>
      </c>
      <c r="BF284" s="194" t="s">
        <v>337</v>
      </c>
      <c r="BG284" s="174">
        <v>30</v>
      </c>
      <c r="BH284" s="15">
        <v>30</v>
      </c>
      <c r="BI284" s="187">
        <f aca="true" t="shared" si="1082" ref="BI284:CJ284">SUM(S284)/(S$303/1000)</f>
        <v>1104.416561</v>
      </c>
      <c r="BJ284" s="155">
        <f t="shared" si="1082"/>
        <v>1177.251185</v>
      </c>
      <c r="BK284" s="155">
        <f t="shared" si="1082"/>
        <v>1089.76834</v>
      </c>
      <c r="BL284" s="155">
        <f t="shared" si="1082"/>
        <v>1365.027065</v>
      </c>
      <c r="BM284" s="155">
        <f t="shared" si="1082"/>
        <v>1099.115044</v>
      </c>
      <c r="BN284" s="155">
        <f t="shared" si="1082"/>
        <v>1202.49777</v>
      </c>
      <c r="BO284" s="155">
        <f t="shared" si="1082"/>
        <v>1311.330049</v>
      </c>
      <c r="BP284" s="155">
        <f t="shared" si="1082"/>
        <v>1324.83475</v>
      </c>
      <c r="BQ284" s="155">
        <f t="shared" si="1082"/>
        <v>880.4143126</v>
      </c>
      <c r="BR284" s="155">
        <f t="shared" si="1082"/>
        <v>1033.470885</v>
      </c>
      <c r="BS284" s="155">
        <f t="shared" si="1082"/>
        <v>1096.71272</v>
      </c>
      <c r="BT284" s="155">
        <f t="shared" si="1082"/>
        <v>957.9220779</v>
      </c>
      <c r="BU284" s="155">
        <f t="shared" si="1082"/>
        <v>912.8205128</v>
      </c>
      <c r="BV284" s="155">
        <f t="shared" si="1082"/>
        <v>849.8627989</v>
      </c>
      <c r="BW284" s="155">
        <f t="shared" si="1082"/>
        <v>1030.571199</v>
      </c>
      <c r="BX284" s="155">
        <f t="shared" si="1082"/>
        <v>945.3700116</v>
      </c>
      <c r="BY284" s="155">
        <f t="shared" si="1082"/>
        <v>1003.558719</v>
      </c>
      <c r="BZ284" s="155">
        <f t="shared" si="1082"/>
        <v>1013.069307</v>
      </c>
      <c r="CA284" s="155">
        <f t="shared" si="1082"/>
        <v>1052.890529</v>
      </c>
      <c r="CB284" s="155">
        <f t="shared" si="1082"/>
        <v>808.5621971</v>
      </c>
      <c r="CC284" s="155">
        <f t="shared" si="1082"/>
        <v>825.0460405</v>
      </c>
      <c r="CD284" s="155">
        <f t="shared" si="1082"/>
        <v>712.2026094</v>
      </c>
      <c r="CE284" s="155">
        <f t="shared" si="1082"/>
        <v>691.8661001</v>
      </c>
      <c r="CF284" s="155">
        <f t="shared" si="1082"/>
        <v>757.9370994</v>
      </c>
      <c r="CG284" s="155">
        <f t="shared" si="1082"/>
        <v>1130.434783</v>
      </c>
      <c r="CH284" s="155">
        <f t="shared" si="1082"/>
        <v>921.0624766</v>
      </c>
      <c r="CI284" s="155">
        <f t="shared" si="1082"/>
        <v>754.7740594</v>
      </c>
      <c r="CJ284" s="155">
        <f t="shared" si="1082"/>
        <v>638.8595565</v>
      </c>
      <c r="CK284" s="155">
        <f aca="true" t="shared" si="1083" ref="CK284:CL284">SUM(AU284)/(AU$302/1000)</f>
        <v>679.2603167</v>
      </c>
      <c r="CL284" s="155">
        <f t="shared" si="1083"/>
        <v>811.3140277</v>
      </c>
      <c r="CM284" s="157">
        <f aca="true" t="shared" si="1084" ref="CM284:DG284">AVERAGE(BJ284:BL284)</f>
        <v>1210.682197</v>
      </c>
      <c r="CN284" s="157">
        <f t="shared" si="1084"/>
        <v>1184.636816</v>
      </c>
      <c r="CO284" s="157">
        <f t="shared" si="1084"/>
        <v>1222.213293</v>
      </c>
      <c r="CP284" s="157">
        <f t="shared" si="1084"/>
        <v>1204.314288</v>
      </c>
      <c r="CQ284" s="157">
        <f t="shared" si="1084"/>
        <v>1279.55419</v>
      </c>
      <c r="CR284" s="157">
        <f t="shared" si="1084"/>
        <v>1172.193037</v>
      </c>
      <c r="CS284" s="157">
        <f t="shared" si="1084"/>
        <v>1079.573316</v>
      </c>
      <c r="CT284" s="157">
        <f t="shared" si="1084"/>
        <v>1003.532639</v>
      </c>
      <c r="CU284" s="157">
        <f t="shared" si="1084"/>
        <v>1029.368561</v>
      </c>
      <c r="CV284" s="157">
        <f t="shared" si="1084"/>
        <v>989.1517704</v>
      </c>
      <c r="CW284" s="157">
        <f t="shared" si="1084"/>
        <v>906.8684632</v>
      </c>
      <c r="CX284" s="157">
        <f t="shared" si="1084"/>
        <v>931.0848368</v>
      </c>
      <c r="CY284" s="157">
        <f t="shared" si="1084"/>
        <v>941.9346697</v>
      </c>
      <c r="CZ284" s="157">
        <f t="shared" si="1084"/>
        <v>993.1666431</v>
      </c>
      <c r="DA284" s="157">
        <f t="shared" si="1084"/>
        <v>987.3326791</v>
      </c>
      <c r="DB284" s="157">
        <f t="shared" si="1084"/>
        <v>1023.172852</v>
      </c>
      <c r="DC284" s="157">
        <f t="shared" si="1084"/>
        <v>958.174011</v>
      </c>
      <c r="DD284" s="157">
        <f t="shared" si="1084"/>
        <v>895.4995888</v>
      </c>
      <c r="DE284" s="157">
        <f t="shared" si="1084"/>
        <v>781.936949</v>
      </c>
      <c r="DF284" s="157">
        <f t="shared" si="1084"/>
        <v>743.03825</v>
      </c>
      <c r="DG284" s="157">
        <f t="shared" si="1084"/>
        <v>720.6686029</v>
      </c>
      <c r="DH284" s="157">
        <f t="shared" si="1032"/>
        <v>720.6686029</v>
      </c>
      <c r="DI284" s="157">
        <f aca="true" t="shared" si="1085" ref="DI284:DM284">AVERAGE(CF284:CH284)</f>
        <v>936.4781195</v>
      </c>
      <c r="DJ284" s="157">
        <f t="shared" si="1085"/>
        <v>935.4237729</v>
      </c>
      <c r="DK284" s="157">
        <f t="shared" si="1085"/>
        <v>771.5653642</v>
      </c>
      <c r="DL284" s="157">
        <f t="shared" si="1085"/>
        <v>690.9646442</v>
      </c>
      <c r="DM284" s="157">
        <f t="shared" si="1085"/>
        <v>709.8113003</v>
      </c>
      <c r="DN284" s="195" t="s">
        <v>337</v>
      </c>
      <c r="DO284" s="160">
        <v>1235</v>
      </c>
      <c r="DP284" s="160">
        <v>1198.8333333333333</v>
      </c>
      <c r="DQ284" s="161">
        <v>1.0301682191019046</v>
      </c>
    </row>
    <row r="285" spans="1:121" ht="13.5" customHeight="1">
      <c r="A285" s="131">
        <v>1</v>
      </c>
      <c r="B285" s="193" t="s">
        <v>338</v>
      </c>
      <c r="C285" s="216"/>
      <c r="D285" s="216">
        <v>1</v>
      </c>
      <c r="E285" s="216"/>
      <c r="F285" s="216">
        <v>3</v>
      </c>
      <c r="G285" s="216">
        <v>14</v>
      </c>
      <c r="H285" s="216">
        <v>7</v>
      </c>
      <c r="I285" s="216">
        <v>13</v>
      </c>
      <c r="J285" s="216">
        <v>6</v>
      </c>
      <c r="K285" s="216">
        <v>10</v>
      </c>
      <c r="L285" s="216">
        <v>13</v>
      </c>
      <c r="M285" s="216">
        <v>21</v>
      </c>
      <c r="N285" s="216">
        <v>23</v>
      </c>
      <c r="O285" s="216">
        <v>18</v>
      </c>
      <c r="P285" s="216">
        <v>16</v>
      </c>
      <c r="Q285" s="216">
        <v>21</v>
      </c>
      <c r="R285" s="216">
        <v>28</v>
      </c>
      <c r="S285" s="217">
        <v>36</v>
      </c>
      <c r="T285" s="218">
        <v>25</v>
      </c>
      <c r="U285" s="218">
        <v>21</v>
      </c>
      <c r="V285" s="218">
        <v>29</v>
      </c>
      <c r="W285" s="218">
        <v>39</v>
      </c>
      <c r="X285" s="218">
        <v>54</v>
      </c>
      <c r="Y285" s="218">
        <v>39</v>
      </c>
      <c r="Z285" s="220">
        <v>50</v>
      </c>
      <c r="AA285" s="220">
        <v>71</v>
      </c>
      <c r="AB285" s="218">
        <v>38</v>
      </c>
      <c r="AC285" s="218">
        <v>57</v>
      </c>
      <c r="AD285" s="219">
        <v>57</v>
      </c>
      <c r="AE285" s="218">
        <v>65</v>
      </c>
      <c r="AF285" s="219">
        <v>85</v>
      </c>
      <c r="AG285" s="222">
        <v>68</v>
      </c>
      <c r="AH285" s="223">
        <v>112</v>
      </c>
      <c r="AI285" s="185">
        <v>85</v>
      </c>
      <c r="AJ285" s="185">
        <v>92</v>
      </c>
      <c r="AK285" s="185">
        <v>73</v>
      </c>
      <c r="AL285" s="185">
        <v>69</v>
      </c>
      <c r="AM285" s="185">
        <v>83</v>
      </c>
      <c r="AN285" s="185">
        <v>68</v>
      </c>
      <c r="AO285" s="185">
        <v>71</v>
      </c>
      <c r="AP285" s="225">
        <v>126</v>
      </c>
      <c r="AQ285" s="230">
        <v>72</v>
      </c>
      <c r="AR285" s="142">
        <v>103</v>
      </c>
      <c r="AS285" s="142">
        <v>74</v>
      </c>
      <c r="AT285" s="142">
        <v>74</v>
      </c>
      <c r="AU285" s="143">
        <v>78</v>
      </c>
      <c r="AV285" s="144">
        <v>87</v>
      </c>
      <c r="AW285" s="143"/>
      <c r="AX285" s="130">
        <f t="shared" si="0"/>
        <v>10</v>
      </c>
      <c r="AY285" s="145">
        <f t="shared" si="11"/>
        <v>81.8</v>
      </c>
      <c r="AZ285" s="146">
        <f t="shared" si="12"/>
        <v>68</v>
      </c>
      <c r="BA285" s="147">
        <f t="shared" si="13"/>
        <v>126</v>
      </c>
      <c r="BB285" s="148">
        <f t="shared" si="14"/>
        <v>43</v>
      </c>
      <c r="BC285" s="149">
        <f t="shared" si="15"/>
        <v>49.02325581</v>
      </c>
      <c r="BD285" s="150">
        <f t="shared" si="16"/>
        <v>1</v>
      </c>
      <c r="BE285" s="151">
        <f t="shared" si="17"/>
        <v>126</v>
      </c>
      <c r="BF285" s="194" t="s">
        <v>338</v>
      </c>
      <c r="BG285" s="174">
        <v>110</v>
      </c>
      <c r="BH285" s="15">
        <v>101</v>
      </c>
      <c r="BI285" s="187">
        <f aca="true" t="shared" si="1086" ref="BI285:CJ285">SUM(S285)/(S$303/1000)</f>
        <v>39.79879498</v>
      </c>
      <c r="BJ285" s="155">
        <f t="shared" si="1086"/>
        <v>23.69668246</v>
      </c>
      <c r="BK285" s="155">
        <f t="shared" si="1086"/>
        <v>20.27027027</v>
      </c>
      <c r="BL285" s="155">
        <f t="shared" si="1086"/>
        <v>27.3005413</v>
      </c>
      <c r="BM285" s="155">
        <f t="shared" si="1086"/>
        <v>34.51327434</v>
      </c>
      <c r="BN285" s="155">
        <f t="shared" si="1086"/>
        <v>48.17127565</v>
      </c>
      <c r="BO285" s="155">
        <f t="shared" si="1086"/>
        <v>38.42364532</v>
      </c>
      <c r="BP285" s="155">
        <f t="shared" si="1086"/>
        <v>47.21435316</v>
      </c>
      <c r="BQ285" s="155">
        <f t="shared" si="1086"/>
        <v>66.85499058</v>
      </c>
      <c r="BR285" s="155">
        <f t="shared" si="1086"/>
        <v>34.84640073</v>
      </c>
      <c r="BS285" s="155">
        <f t="shared" si="1086"/>
        <v>54.31157694</v>
      </c>
      <c r="BT285" s="155">
        <f t="shared" si="1086"/>
        <v>59.22077922</v>
      </c>
      <c r="BU285" s="155">
        <f t="shared" si="1086"/>
        <v>55.55555556</v>
      </c>
      <c r="BV285" s="155">
        <f t="shared" si="1086"/>
        <v>66.64053312</v>
      </c>
      <c r="BW285" s="155">
        <f t="shared" si="1086"/>
        <v>54.70635559</v>
      </c>
      <c r="BX285" s="155">
        <f t="shared" si="1086"/>
        <v>86.78806664</v>
      </c>
      <c r="BY285" s="155">
        <f t="shared" si="1086"/>
        <v>75.6227758</v>
      </c>
      <c r="BZ285" s="155">
        <f t="shared" si="1086"/>
        <v>72.87128713</v>
      </c>
      <c r="CA285" s="155">
        <f t="shared" si="1086"/>
        <v>59.86059861</v>
      </c>
      <c r="CB285" s="155">
        <f t="shared" si="1086"/>
        <v>55.73505654</v>
      </c>
      <c r="CC285" s="155">
        <f t="shared" si="1086"/>
        <v>61.14180479</v>
      </c>
      <c r="CD285" s="155">
        <f t="shared" si="1086"/>
        <v>52.18726017</v>
      </c>
      <c r="CE285" s="155">
        <f t="shared" si="1086"/>
        <v>52.93372102</v>
      </c>
      <c r="CF285" s="155">
        <f t="shared" si="1086"/>
        <v>93.90371143</v>
      </c>
      <c r="CG285" s="155">
        <f t="shared" si="1086"/>
        <v>53.05821665</v>
      </c>
      <c r="CH285" s="155">
        <f t="shared" si="1086"/>
        <v>77.06696596</v>
      </c>
      <c r="CI285" s="155">
        <f t="shared" si="1086"/>
        <v>55.96521081</v>
      </c>
      <c r="CJ285" s="155">
        <f t="shared" si="1086"/>
        <v>55.81535677</v>
      </c>
      <c r="CK285" s="155">
        <f aca="true" t="shared" si="1087" ref="CK285:CL285">SUM(AU285)/(AU$302/1000)</f>
        <v>51.79110919</v>
      </c>
      <c r="CL285" s="155">
        <f t="shared" si="1087"/>
        <v>68.9300004</v>
      </c>
      <c r="CM285" s="157">
        <f aca="true" t="shared" si="1088" ref="CM285:DG285">AVERAGE(BJ285:BL285)</f>
        <v>23.75583135</v>
      </c>
      <c r="CN285" s="157">
        <f t="shared" si="1088"/>
        <v>27.36136197</v>
      </c>
      <c r="CO285" s="157">
        <f t="shared" si="1088"/>
        <v>36.6616971</v>
      </c>
      <c r="CP285" s="157">
        <f t="shared" si="1088"/>
        <v>40.36939843</v>
      </c>
      <c r="CQ285" s="157">
        <f t="shared" si="1088"/>
        <v>44.60309138</v>
      </c>
      <c r="CR285" s="157">
        <f t="shared" si="1088"/>
        <v>50.83099636</v>
      </c>
      <c r="CS285" s="157">
        <f t="shared" si="1088"/>
        <v>49.63858149</v>
      </c>
      <c r="CT285" s="157">
        <f t="shared" si="1088"/>
        <v>52.00432275</v>
      </c>
      <c r="CU285" s="157">
        <f t="shared" si="1088"/>
        <v>49.45958563</v>
      </c>
      <c r="CV285" s="157">
        <f t="shared" si="1088"/>
        <v>56.36263724</v>
      </c>
      <c r="CW285" s="157">
        <f t="shared" si="1088"/>
        <v>60.4722893</v>
      </c>
      <c r="CX285" s="157">
        <f t="shared" si="1088"/>
        <v>58.96748142</v>
      </c>
      <c r="CY285" s="157">
        <f t="shared" si="1088"/>
        <v>69.37831845</v>
      </c>
      <c r="CZ285" s="157">
        <f t="shared" si="1088"/>
        <v>72.37239934</v>
      </c>
      <c r="DA285" s="157">
        <f t="shared" si="1088"/>
        <v>78.42737652</v>
      </c>
      <c r="DB285" s="157">
        <f t="shared" si="1088"/>
        <v>69.45155385</v>
      </c>
      <c r="DC285" s="157">
        <f t="shared" si="1088"/>
        <v>62.82231409</v>
      </c>
      <c r="DD285" s="157">
        <f t="shared" si="1088"/>
        <v>58.91248665</v>
      </c>
      <c r="DE285" s="157">
        <f t="shared" si="1088"/>
        <v>56.35470717</v>
      </c>
      <c r="DF285" s="157">
        <f t="shared" si="1088"/>
        <v>55.42092866</v>
      </c>
      <c r="DG285" s="157">
        <f t="shared" si="1088"/>
        <v>66.34156421</v>
      </c>
      <c r="DH285" s="157">
        <f t="shared" si="1032"/>
        <v>66.34156421</v>
      </c>
      <c r="DI285" s="157">
        <f aca="true" t="shared" si="1089" ref="DI285:DM285">AVERAGE(CF285:CH285)</f>
        <v>74.67629801</v>
      </c>
      <c r="DJ285" s="157">
        <f t="shared" si="1089"/>
        <v>62.03013114</v>
      </c>
      <c r="DK285" s="157">
        <f t="shared" si="1089"/>
        <v>62.94917785</v>
      </c>
      <c r="DL285" s="157">
        <f t="shared" si="1089"/>
        <v>54.52389226</v>
      </c>
      <c r="DM285" s="157">
        <f t="shared" si="1089"/>
        <v>58.84548878</v>
      </c>
      <c r="DN285" s="195" t="s">
        <v>338</v>
      </c>
      <c r="DO285" s="160">
        <v>34</v>
      </c>
      <c r="DP285" s="160">
        <v>83.16666666666667</v>
      </c>
      <c r="DQ285" s="189">
        <v>0.40881763527054105</v>
      </c>
    </row>
    <row r="286" spans="1:121" ht="13.5" customHeight="1">
      <c r="A286" s="131">
        <v>1</v>
      </c>
      <c r="B286" s="193" t="s">
        <v>339</v>
      </c>
      <c r="C286" s="216"/>
      <c r="D286" s="216"/>
      <c r="E286" s="216"/>
      <c r="F286" s="216"/>
      <c r="G286" s="216"/>
      <c r="H286" s="216"/>
      <c r="I286" s="216"/>
      <c r="J286" s="216"/>
      <c r="K286" s="216"/>
      <c r="L286" s="216"/>
      <c r="M286" s="216"/>
      <c r="N286" s="216"/>
      <c r="O286" s="216"/>
      <c r="P286" s="216"/>
      <c r="Q286" s="216"/>
      <c r="R286" s="216"/>
      <c r="S286" s="217"/>
      <c r="T286" s="218"/>
      <c r="U286" s="218">
        <v>1</v>
      </c>
      <c r="V286" s="218"/>
      <c r="W286" s="218"/>
      <c r="X286" s="218"/>
      <c r="Y286" s="218"/>
      <c r="Z286" s="220"/>
      <c r="AA286" s="220"/>
      <c r="AB286" s="218"/>
      <c r="AC286" s="218"/>
      <c r="AD286" s="219"/>
      <c r="AE286" s="218"/>
      <c r="AF286" s="221"/>
      <c r="AG286" s="225">
        <v>0</v>
      </c>
      <c r="AH286" s="225">
        <v>0</v>
      </c>
      <c r="AI286" s="225">
        <v>0</v>
      </c>
      <c r="AJ286" s="185">
        <v>1</v>
      </c>
      <c r="AK286" s="225">
        <v>0</v>
      </c>
      <c r="AL286" s="225">
        <v>0</v>
      </c>
      <c r="AM286" s="225">
        <v>0</v>
      </c>
      <c r="AN286" s="225">
        <v>0</v>
      </c>
      <c r="AO286" s="225">
        <v>0</v>
      </c>
      <c r="AP286" s="225">
        <v>0</v>
      </c>
      <c r="AQ286" s="225">
        <v>0</v>
      </c>
      <c r="AR286" s="142"/>
      <c r="AS286" s="142"/>
      <c r="AT286" s="142">
        <v>0</v>
      </c>
      <c r="AU286" s="143">
        <v>0</v>
      </c>
      <c r="AV286" s="144">
        <v>0</v>
      </c>
      <c r="AW286" s="143"/>
      <c r="AX286" s="130">
        <f t="shared" si="0"/>
        <v>0</v>
      </c>
      <c r="AY286" s="145">
        <f t="shared" si="11"/>
        <v>0</v>
      </c>
      <c r="AZ286" s="146">
        <f t="shared" si="12"/>
        <v>0</v>
      </c>
      <c r="BA286" s="147">
        <f t="shared" si="13"/>
        <v>0</v>
      </c>
      <c r="BB286" s="148">
        <f t="shared" si="14"/>
        <v>2</v>
      </c>
      <c r="BC286" s="149">
        <f t="shared" si="15"/>
        <v>0.1428571429</v>
      </c>
      <c r="BD286" s="150">
        <f t="shared" si="16"/>
        <v>0</v>
      </c>
      <c r="BE286" s="151">
        <f t="shared" si="17"/>
        <v>1</v>
      </c>
      <c r="BF286" s="194" t="s">
        <v>339</v>
      </c>
      <c r="BG286" s="174"/>
      <c r="BH286" s="15"/>
      <c r="BI286" s="187"/>
      <c r="BJ286" s="155"/>
      <c r="BK286" s="155">
        <f>SUM(U286)/(U$303/1000)</f>
        <v>0.9652509653</v>
      </c>
      <c r="BL286" s="155"/>
      <c r="BM286" s="155"/>
      <c r="BN286" s="155"/>
      <c r="BO286" s="155"/>
      <c r="BP286" s="155">
        <f>SUM(Z286)/(Z$303/1000)</f>
        <v>0</v>
      </c>
      <c r="BQ286" s="155"/>
      <c r="BR286" s="155"/>
      <c r="BS286" s="155"/>
      <c r="BT286" s="155"/>
      <c r="BU286" s="155"/>
      <c r="BV286" s="155"/>
      <c r="BW286" s="155"/>
      <c r="BX286" s="155"/>
      <c r="BY286" s="155"/>
      <c r="BZ286" s="155">
        <f>SUM(AJ286)/(AJ$303/1000)</f>
        <v>0.7920792079</v>
      </c>
      <c r="CA286" s="155"/>
      <c r="CB286" s="155"/>
      <c r="CC286" s="155">
        <f aca="true" t="shared" si="1090" ref="CC286:CJ286">SUM(AM286)/(AM$303/1000)</f>
        <v>0</v>
      </c>
      <c r="CD286" s="155">
        <f t="shared" si="1090"/>
        <v>0</v>
      </c>
      <c r="CE286" s="155">
        <f t="shared" si="1090"/>
        <v>0</v>
      </c>
      <c r="CF286" s="155">
        <f t="shared" si="1090"/>
        <v>0</v>
      </c>
      <c r="CG286" s="155">
        <f t="shared" si="1090"/>
        <v>0</v>
      </c>
      <c r="CH286" s="155">
        <f t="shared" si="1090"/>
        <v>0</v>
      </c>
      <c r="CI286" s="155">
        <f t="shared" si="1090"/>
        <v>0</v>
      </c>
      <c r="CJ286" s="155">
        <f t="shared" si="1090"/>
        <v>0</v>
      </c>
      <c r="CK286" s="155">
        <f aca="true" t="shared" si="1091" ref="CK286:CL286">SUM(AU286)/(AU$302/1000)</f>
        <v>0</v>
      </c>
      <c r="CL286" s="155">
        <f t="shared" si="1091"/>
        <v>0</v>
      </c>
      <c r="CM286" s="157"/>
      <c r="CN286" s="157"/>
      <c r="CO286" s="157"/>
      <c r="CP286" s="157"/>
      <c r="CQ286" s="157"/>
      <c r="CR286" s="157"/>
      <c r="CS286" s="157"/>
      <c r="CT286" s="157"/>
      <c r="CU286" s="157"/>
      <c r="CV286" s="157"/>
      <c r="CW286" s="157"/>
      <c r="CX286" s="157"/>
      <c r="CY286" s="157"/>
      <c r="CZ286" s="157"/>
      <c r="DA286" s="157"/>
      <c r="DB286" s="157"/>
      <c r="DC286" s="157"/>
      <c r="DD286" s="157"/>
      <c r="DE286" s="157">
        <f aca="true" t="shared" si="1092" ref="DE286:DG286">AVERAGE(CB286:CD286)</f>
        <v>0</v>
      </c>
      <c r="DF286" s="157">
        <f t="shared" si="1092"/>
        <v>0</v>
      </c>
      <c r="DG286" s="157">
        <f t="shared" si="1092"/>
        <v>0</v>
      </c>
      <c r="DH286" s="157">
        <f t="shared" si="1032"/>
        <v>0</v>
      </c>
      <c r="DI286" s="157">
        <f aca="true" t="shared" si="1093" ref="DI286:DM286">AVERAGE(CF286:CH286)</f>
        <v>0</v>
      </c>
      <c r="DJ286" s="157">
        <f t="shared" si="1093"/>
        <v>0</v>
      </c>
      <c r="DK286" s="157">
        <f t="shared" si="1093"/>
        <v>0</v>
      </c>
      <c r="DL286" s="157">
        <f t="shared" si="1093"/>
        <v>0</v>
      </c>
      <c r="DM286" s="157">
        <f t="shared" si="1093"/>
        <v>0</v>
      </c>
      <c r="DN286" s="195" t="s">
        <v>339</v>
      </c>
      <c r="DO286" s="160"/>
      <c r="DP286" s="160"/>
      <c r="DQ286" s="161"/>
    </row>
    <row r="287" spans="1:121" ht="13.5" customHeight="1">
      <c r="A287" s="131">
        <v>1</v>
      </c>
      <c r="B287" s="193" t="s">
        <v>340</v>
      </c>
      <c r="C287" s="216">
        <v>105</v>
      </c>
      <c r="D287" s="216">
        <v>106</v>
      </c>
      <c r="E287" s="216">
        <v>103</v>
      </c>
      <c r="F287" s="216">
        <v>218</v>
      </c>
      <c r="G287" s="216">
        <v>219</v>
      </c>
      <c r="H287" s="216">
        <v>213</v>
      </c>
      <c r="I287" s="216">
        <v>219</v>
      </c>
      <c r="J287" s="216">
        <v>162</v>
      </c>
      <c r="K287" s="216">
        <v>189</v>
      </c>
      <c r="L287" s="216">
        <v>262</v>
      </c>
      <c r="M287" s="216">
        <v>256</v>
      </c>
      <c r="N287" s="216">
        <v>296</v>
      </c>
      <c r="O287" s="216">
        <v>284</v>
      </c>
      <c r="P287" s="216">
        <v>302</v>
      </c>
      <c r="Q287" s="216">
        <v>316</v>
      </c>
      <c r="R287" s="216">
        <v>150</v>
      </c>
      <c r="S287" s="217">
        <v>807</v>
      </c>
      <c r="T287" s="218">
        <v>837</v>
      </c>
      <c r="U287" s="218">
        <v>941</v>
      </c>
      <c r="V287" s="218">
        <v>1171</v>
      </c>
      <c r="W287" s="218">
        <v>1192</v>
      </c>
      <c r="X287" s="218">
        <v>1115</v>
      </c>
      <c r="Y287" s="218">
        <v>892</v>
      </c>
      <c r="Z287" s="220">
        <v>994</v>
      </c>
      <c r="AA287" s="220">
        <v>899</v>
      </c>
      <c r="AB287" s="218">
        <v>983</v>
      </c>
      <c r="AC287" s="218">
        <v>907</v>
      </c>
      <c r="AD287" s="219">
        <v>1008</v>
      </c>
      <c r="AE287" s="218">
        <v>1114</v>
      </c>
      <c r="AF287" s="221">
        <v>1400</v>
      </c>
      <c r="AG287" s="222">
        <v>1358</v>
      </c>
      <c r="AH287" s="223">
        <v>1226</v>
      </c>
      <c r="AI287" s="185">
        <v>1159</v>
      </c>
      <c r="AJ287" s="185">
        <v>1200</v>
      </c>
      <c r="AK287" s="185">
        <v>930</v>
      </c>
      <c r="AL287" s="185">
        <v>1059</v>
      </c>
      <c r="AM287" s="185">
        <v>1067</v>
      </c>
      <c r="AN287" s="185">
        <v>934</v>
      </c>
      <c r="AO287" s="228">
        <v>1092</v>
      </c>
      <c r="AP287" s="230">
        <v>1157</v>
      </c>
      <c r="AQ287" s="225">
        <v>1116</v>
      </c>
      <c r="AR287" s="142">
        <v>1157</v>
      </c>
      <c r="AS287" s="142">
        <v>1019</v>
      </c>
      <c r="AT287" s="142">
        <v>992</v>
      </c>
      <c r="AU287" s="143">
        <v>1045</v>
      </c>
      <c r="AV287" s="144">
        <v>972</v>
      </c>
      <c r="AW287" s="143"/>
      <c r="AX287" s="130">
        <f t="shared" si="0"/>
        <v>10</v>
      </c>
      <c r="AY287" s="145">
        <f t="shared" si="11"/>
        <v>1063.8</v>
      </c>
      <c r="AZ287" s="146">
        <f t="shared" si="12"/>
        <v>934</v>
      </c>
      <c r="BA287" s="147">
        <f t="shared" si="13"/>
        <v>1157</v>
      </c>
      <c r="BB287" s="148">
        <f t="shared" si="14"/>
        <v>45</v>
      </c>
      <c r="BC287" s="149">
        <f t="shared" si="15"/>
        <v>759.3555556</v>
      </c>
      <c r="BD287" s="150">
        <f t="shared" si="16"/>
        <v>103</v>
      </c>
      <c r="BE287" s="151">
        <f t="shared" si="17"/>
        <v>1400</v>
      </c>
      <c r="BF287" s="194" t="s">
        <v>340</v>
      </c>
      <c r="BG287" s="174">
        <v>31</v>
      </c>
      <c r="BH287" s="15">
        <v>28</v>
      </c>
      <c r="BI287" s="187">
        <f aca="true" t="shared" si="1094" ref="BI287:CJ287">SUM(S287)/(S$303/1000)</f>
        <v>892.1563208</v>
      </c>
      <c r="BJ287" s="155">
        <f t="shared" si="1094"/>
        <v>793.3649289</v>
      </c>
      <c r="BK287" s="155">
        <f t="shared" si="1094"/>
        <v>908.3011583</v>
      </c>
      <c r="BL287" s="155">
        <f t="shared" si="1094"/>
        <v>1102.37703</v>
      </c>
      <c r="BM287" s="155">
        <f t="shared" si="1094"/>
        <v>1054.867257</v>
      </c>
      <c r="BN287" s="155">
        <f t="shared" si="1094"/>
        <v>994.647636</v>
      </c>
      <c r="BO287" s="155">
        <f t="shared" si="1094"/>
        <v>878.817734</v>
      </c>
      <c r="BP287" s="155">
        <f t="shared" si="1094"/>
        <v>938.6213409</v>
      </c>
      <c r="BQ287" s="155">
        <f t="shared" si="1094"/>
        <v>846.5160075</v>
      </c>
      <c r="BR287" s="155">
        <f t="shared" si="1094"/>
        <v>901.4213663</v>
      </c>
      <c r="BS287" s="155">
        <f t="shared" si="1094"/>
        <v>864.2210576</v>
      </c>
      <c r="BT287" s="155">
        <f t="shared" si="1094"/>
        <v>1047.272727</v>
      </c>
      <c r="BU287" s="155">
        <f t="shared" si="1094"/>
        <v>952.1367521</v>
      </c>
      <c r="BV287" s="155">
        <f t="shared" si="1094"/>
        <v>1097.608781</v>
      </c>
      <c r="BW287" s="155">
        <f t="shared" si="1094"/>
        <v>1092.518101</v>
      </c>
      <c r="BX287" s="155">
        <f t="shared" si="1094"/>
        <v>950.0193723</v>
      </c>
      <c r="BY287" s="155">
        <f t="shared" si="1094"/>
        <v>1031.13879</v>
      </c>
      <c r="BZ287" s="155">
        <f t="shared" si="1094"/>
        <v>950.4950495</v>
      </c>
      <c r="CA287" s="155">
        <f t="shared" si="1094"/>
        <v>762.6076261</v>
      </c>
      <c r="CB287" s="155">
        <f t="shared" si="1094"/>
        <v>855.4119548</v>
      </c>
      <c r="CC287" s="155">
        <f t="shared" si="1094"/>
        <v>786.0036832</v>
      </c>
      <c r="CD287" s="155">
        <f t="shared" si="1094"/>
        <v>716.8073676</v>
      </c>
      <c r="CE287" s="155">
        <f t="shared" si="1094"/>
        <v>814.1355401</v>
      </c>
      <c r="CF287" s="155">
        <f t="shared" si="1094"/>
        <v>862.2745566</v>
      </c>
      <c r="CG287" s="155">
        <f t="shared" si="1094"/>
        <v>822.4023581</v>
      </c>
      <c r="CH287" s="155">
        <f t="shared" si="1094"/>
        <v>865.6939768</v>
      </c>
      <c r="CI287" s="155">
        <f t="shared" si="1094"/>
        <v>770.6560787</v>
      </c>
      <c r="CJ287" s="155">
        <f t="shared" si="1094"/>
        <v>748.2274853</v>
      </c>
      <c r="CK287" s="155">
        <f aca="true" t="shared" si="1095" ref="CK287:CL287">SUM(AU287)/(AU$302/1000)</f>
        <v>693.8680655</v>
      </c>
      <c r="CL287" s="155">
        <f t="shared" si="1095"/>
        <v>770.1144872</v>
      </c>
      <c r="CM287" s="157">
        <f aca="true" t="shared" si="1096" ref="CM287:DG287">AVERAGE(BJ287:BL287)</f>
        <v>934.681039</v>
      </c>
      <c r="CN287" s="157">
        <f t="shared" si="1096"/>
        <v>1021.848482</v>
      </c>
      <c r="CO287" s="157">
        <f t="shared" si="1096"/>
        <v>1050.630641</v>
      </c>
      <c r="CP287" s="157">
        <f t="shared" si="1096"/>
        <v>976.1108756</v>
      </c>
      <c r="CQ287" s="157">
        <f t="shared" si="1096"/>
        <v>937.362237</v>
      </c>
      <c r="CR287" s="157">
        <f t="shared" si="1096"/>
        <v>887.9850275</v>
      </c>
      <c r="CS287" s="157">
        <f t="shared" si="1096"/>
        <v>895.5195716</v>
      </c>
      <c r="CT287" s="157">
        <f t="shared" si="1096"/>
        <v>870.7194772</v>
      </c>
      <c r="CU287" s="157">
        <f t="shared" si="1096"/>
        <v>937.6383838</v>
      </c>
      <c r="CV287" s="157">
        <f t="shared" si="1096"/>
        <v>954.5435124</v>
      </c>
      <c r="CW287" s="157">
        <f t="shared" si="1096"/>
        <v>1032.33942</v>
      </c>
      <c r="CX287" s="157">
        <f t="shared" si="1096"/>
        <v>1047.421211</v>
      </c>
      <c r="CY287" s="157">
        <f t="shared" si="1096"/>
        <v>1046.715418</v>
      </c>
      <c r="CZ287" s="157">
        <f t="shared" si="1096"/>
        <v>1024.558755</v>
      </c>
      <c r="DA287" s="157">
        <f t="shared" si="1096"/>
        <v>977.2177373</v>
      </c>
      <c r="DB287" s="157">
        <f t="shared" si="1096"/>
        <v>914.7471552</v>
      </c>
      <c r="DC287" s="157">
        <f t="shared" si="1096"/>
        <v>856.1715434</v>
      </c>
      <c r="DD287" s="157">
        <f t="shared" si="1096"/>
        <v>801.341088</v>
      </c>
      <c r="DE287" s="157">
        <f t="shared" si="1096"/>
        <v>786.0743352</v>
      </c>
      <c r="DF287" s="157">
        <f t="shared" si="1096"/>
        <v>772.3155303</v>
      </c>
      <c r="DG287" s="157">
        <f t="shared" si="1096"/>
        <v>797.7391548</v>
      </c>
      <c r="DH287" s="157">
        <f t="shared" si="1032"/>
        <v>797.7391548</v>
      </c>
      <c r="DI287" s="157">
        <f aca="true" t="shared" si="1097" ref="DI287:DM287">AVERAGE(CF287:CH287)</f>
        <v>850.1236305</v>
      </c>
      <c r="DJ287" s="157">
        <f t="shared" si="1097"/>
        <v>819.5841379</v>
      </c>
      <c r="DK287" s="157">
        <f t="shared" si="1097"/>
        <v>794.8591803</v>
      </c>
      <c r="DL287" s="157">
        <f t="shared" si="1097"/>
        <v>737.5838765</v>
      </c>
      <c r="DM287" s="157">
        <f t="shared" si="1097"/>
        <v>737.403346</v>
      </c>
      <c r="DN287" s="195" t="s">
        <v>340</v>
      </c>
      <c r="DO287" s="160">
        <v>1010.5</v>
      </c>
      <c r="DP287" s="160">
        <v>1155.3333333333333</v>
      </c>
      <c r="DQ287" s="161">
        <v>0.8746393537218696</v>
      </c>
    </row>
    <row r="288" spans="1:121" ht="13.5" customHeight="1">
      <c r="A288" s="131">
        <v>1</v>
      </c>
      <c r="B288" s="193" t="s">
        <v>341</v>
      </c>
      <c r="C288" s="216">
        <v>229</v>
      </c>
      <c r="D288" s="216">
        <v>259</v>
      </c>
      <c r="E288" s="216">
        <v>257</v>
      </c>
      <c r="F288" s="216">
        <v>268</v>
      </c>
      <c r="G288" s="216">
        <v>233</v>
      </c>
      <c r="H288" s="216">
        <v>297</v>
      </c>
      <c r="I288" s="216">
        <v>270</v>
      </c>
      <c r="J288" s="216">
        <v>319</v>
      </c>
      <c r="K288" s="216">
        <v>330</v>
      </c>
      <c r="L288" s="216">
        <v>527</v>
      </c>
      <c r="M288" s="216">
        <v>401</v>
      </c>
      <c r="N288" s="216">
        <v>522</v>
      </c>
      <c r="O288" s="216">
        <v>551</v>
      </c>
      <c r="P288" s="216">
        <v>482</v>
      </c>
      <c r="Q288" s="216">
        <v>720</v>
      </c>
      <c r="R288" s="216">
        <v>859</v>
      </c>
      <c r="S288" s="217">
        <v>2687</v>
      </c>
      <c r="T288" s="218">
        <v>3510</v>
      </c>
      <c r="U288" s="218">
        <v>3040</v>
      </c>
      <c r="V288" s="218">
        <v>2519</v>
      </c>
      <c r="W288" s="218">
        <v>1657</v>
      </c>
      <c r="X288" s="218">
        <v>1487</v>
      </c>
      <c r="Y288" s="218">
        <v>1312</v>
      </c>
      <c r="Z288" s="220">
        <v>1470</v>
      </c>
      <c r="AA288" s="220">
        <v>1277</v>
      </c>
      <c r="AB288" s="218">
        <v>1403</v>
      </c>
      <c r="AC288" s="218">
        <v>1322</v>
      </c>
      <c r="AD288" s="219">
        <v>945</v>
      </c>
      <c r="AE288" s="218">
        <v>1437</v>
      </c>
      <c r="AF288" s="219">
        <v>1083</v>
      </c>
      <c r="AG288" s="222">
        <v>1240</v>
      </c>
      <c r="AH288" s="223">
        <v>1090</v>
      </c>
      <c r="AI288" s="185">
        <v>971</v>
      </c>
      <c r="AJ288" s="185">
        <v>1198</v>
      </c>
      <c r="AK288" s="185">
        <v>967</v>
      </c>
      <c r="AL288" s="185">
        <v>776</v>
      </c>
      <c r="AM288" s="185">
        <v>1066</v>
      </c>
      <c r="AN288" s="185">
        <v>951</v>
      </c>
      <c r="AO288" s="228">
        <v>943</v>
      </c>
      <c r="AP288" s="230">
        <v>895</v>
      </c>
      <c r="AQ288" s="230">
        <v>1107</v>
      </c>
      <c r="AR288" s="142">
        <v>1076</v>
      </c>
      <c r="AS288" s="142">
        <v>1128</v>
      </c>
      <c r="AT288" s="142">
        <v>992</v>
      </c>
      <c r="AU288" s="143">
        <v>1248</v>
      </c>
      <c r="AV288" s="144">
        <v>1237</v>
      </c>
      <c r="AW288" s="143"/>
      <c r="AX288" s="130">
        <f t="shared" si="0"/>
        <v>10</v>
      </c>
      <c r="AY288" s="145">
        <f t="shared" si="11"/>
        <v>1018.2</v>
      </c>
      <c r="AZ288" s="146">
        <f t="shared" si="12"/>
        <v>776</v>
      </c>
      <c r="BA288" s="147">
        <f t="shared" si="13"/>
        <v>1248</v>
      </c>
      <c r="BB288" s="148">
        <f t="shared" si="14"/>
        <v>45</v>
      </c>
      <c r="BC288" s="149">
        <f t="shared" si="15"/>
        <v>1051.577778</v>
      </c>
      <c r="BD288" s="150">
        <f t="shared" si="16"/>
        <v>229</v>
      </c>
      <c r="BE288" s="151">
        <f t="shared" si="17"/>
        <v>3510</v>
      </c>
      <c r="BF288" s="194" t="s">
        <v>341</v>
      </c>
      <c r="BG288" s="174">
        <v>19</v>
      </c>
      <c r="BH288" s="15">
        <v>36</v>
      </c>
      <c r="BI288" s="187">
        <f aca="true" t="shared" si="1098" ref="BI288:CJ288">SUM(S288)/(S$303/1000)</f>
        <v>2970.537836</v>
      </c>
      <c r="BJ288" s="155">
        <f t="shared" si="1098"/>
        <v>3327.014218</v>
      </c>
      <c r="BK288" s="155">
        <f t="shared" si="1098"/>
        <v>2934.362934</v>
      </c>
      <c r="BL288" s="155">
        <f t="shared" si="1098"/>
        <v>2371.381502</v>
      </c>
      <c r="BM288" s="155">
        <f t="shared" si="1098"/>
        <v>1466.371681</v>
      </c>
      <c r="BN288" s="155">
        <f t="shared" si="1098"/>
        <v>1326.494202</v>
      </c>
      <c r="BO288" s="155">
        <f t="shared" si="1098"/>
        <v>1292.610837</v>
      </c>
      <c r="BP288" s="155">
        <f t="shared" si="1098"/>
        <v>1388.101983</v>
      </c>
      <c r="BQ288" s="155">
        <f t="shared" si="1098"/>
        <v>1202.448211</v>
      </c>
      <c r="BR288" s="155">
        <f t="shared" si="1098"/>
        <v>1286.565796</v>
      </c>
      <c r="BS288" s="155">
        <f t="shared" si="1098"/>
        <v>1259.647451</v>
      </c>
      <c r="BT288" s="155">
        <f t="shared" si="1098"/>
        <v>981.8181818</v>
      </c>
      <c r="BU288" s="155">
        <f t="shared" si="1098"/>
        <v>1228.205128</v>
      </c>
      <c r="BV288" s="155">
        <f t="shared" si="1098"/>
        <v>849.0787926</v>
      </c>
      <c r="BW288" s="155">
        <f t="shared" si="1098"/>
        <v>997.5864843</v>
      </c>
      <c r="BX288" s="155">
        <f t="shared" si="1098"/>
        <v>844.6338628</v>
      </c>
      <c r="BY288" s="155">
        <f t="shared" si="1098"/>
        <v>863.8790036</v>
      </c>
      <c r="BZ288" s="155">
        <f t="shared" si="1098"/>
        <v>948.9108911</v>
      </c>
      <c r="CA288" s="155">
        <f t="shared" si="1098"/>
        <v>792.9479295</v>
      </c>
      <c r="CB288" s="155">
        <f t="shared" si="1098"/>
        <v>626.8174475</v>
      </c>
      <c r="CC288" s="155">
        <f t="shared" si="1098"/>
        <v>785.267035</v>
      </c>
      <c r="CD288" s="155">
        <f t="shared" si="1098"/>
        <v>729.8541827</v>
      </c>
      <c r="CE288" s="155">
        <f t="shared" si="1098"/>
        <v>703.0492805</v>
      </c>
      <c r="CF288" s="155">
        <f t="shared" si="1098"/>
        <v>667.0144582</v>
      </c>
      <c r="CG288" s="155">
        <f t="shared" si="1098"/>
        <v>815.7700811</v>
      </c>
      <c r="CH288" s="155">
        <f t="shared" si="1098"/>
        <v>805.0879162</v>
      </c>
      <c r="CI288" s="155">
        <f t="shared" si="1098"/>
        <v>853.0913216</v>
      </c>
      <c r="CJ288" s="155">
        <f t="shared" si="1098"/>
        <v>748.2274853</v>
      </c>
      <c r="CK288" s="155">
        <f aca="true" t="shared" si="1099" ref="CK288:CL288">SUM(AU288)/(AU$302/1000)</f>
        <v>828.6577471</v>
      </c>
      <c r="CL288" s="155">
        <f t="shared" si="1099"/>
        <v>980.0736838</v>
      </c>
      <c r="CM288" s="157">
        <f aca="true" t="shared" si="1100" ref="CM288:DG288">AVERAGE(BJ288:BL288)</f>
        <v>2877.586218</v>
      </c>
      <c r="CN288" s="157">
        <f t="shared" si="1100"/>
        <v>2257.372039</v>
      </c>
      <c r="CO288" s="157">
        <f t="shared" si="1100"/>
        <v>1721.415795</v>
      </c>
      <c r="CP288" s="157">
        <f t="shared" si="1100"/>
        <v>1361.825573</v>
      </c>
      <c r="CQ288" s="157">
        <f t="shared" si="1100"/>
        <v>1335.735674</v>
      </c>
      <c r="CR288" s="157">
        <f t="shared" si="1100"/>
        <v>1294.38701</v>
      </c>
      <c r="CS288" s="157">
        <f t="shared" si="1100"/>
        <v>1292.371996</v>
      </c>
      <c r="CT288" s="157">
        <f t="shared" si="1100"/>
        <v>1249.553819</v>
      </c>
      <c r="CU288" s="157">
        <f t="shared" si="1100"/>
        <v>1176.010476</v>
      </c>
      <c r="CV288" s="157">
        <f t="shared" si="1100"/>
        <v>1156.55692</v>
      </c>
      <c r="CW288" s="157">
        <f t="shared" si="1100"/>
        <v>1019.700701</v>
      </c>
      <c r="CX288" s="157">
        <f t="shared" si="1100"/>
        <v>1024.956802</v>
      </c>
      <c r="CY288" s="157">
        <f t="shared" si="1100"/>
        <v>897.0997133</v>
      </c>
      <c r="CZ288" s="157">
        <f t="shared" si="1100"/>
        <v>902.0331169</v>
      </c>
      <c r="DA288" s="157">
        <f t="shared" si="1100"/>
        <v>885.8079192</v>
      </c>
      <c r="DB288" s="157">
        <f t="shared" si="1100"/>
        <v>868.5792747</v>
      </c>
      <c r="DC288" s="157">
        <f t="shared" si="1100"/>
        <v>789.558756</v>
      </c>
      <c r="DD288" s="157">
        <f t="shared" si="1100"/>
        <v>735.010804</v>
      </c>
      <c r="DE288" s="157">
        <f t="shared" si="1100"/>
        <v>713.979555</v>
      </c>
      <c r="DF288" s="157">
        <f t="shared" si="1100"/>
        <v>739.3901661</v>
      </c>
      <c r="DG288" s="157">
        <f t="shared" si="1100"/>
        <v>699.9726405</v>
      </c>
      <c r="DH288" s="157">
        <f t="shared" si="1032"/>
        <v>699.9726405</v>
      </c>
      <c r="DI288" s="157">
        <f aca="true" t="shared" si="1101" ref="DI288:DM288">AVERAGE(CF288:CH288)</f>
        <v>762.6241518</v>
      </c>
      <c r="DJ288" s="157">
        <f t="shared" si="1101"/>
        <v>824.649773</v>
      </c>
      <c r="DK288" s="157">
        <f t="shared" si="1101"/>
        <v>802.1355744</v>
      </c>
      <c r="DL288" s="157">
        <f t="shared" si="1101"/>
        <v>809.9921847</v>
      </c>
      <c r="DM288" s="157">
        <f t="shared" si="1101"/>
        <v>852.3196387</v>
      </c>
      <c r="DN288" s="195" t="s">
        <v>341</v>
      </c>
      <c r="DO288" s="160">
        <v>2483.3333333333335</v>
      </c>
      <c r="DP288" s="160">
        <v>1040.3333333333333</v>
      </c>
      <c r="DQ288" s="189">
        <v>2.3870554309516185</v>
      </c>
    </row>
    <row r="289" spans="1:128" ht="13.5" customHeight="1">
      <c r="A289" s="287">
        <v>1</v>
      </c>
      <c r="B289" s="288" t="s">
        <v>342</v>
      </c>
      <c r="C289" s="289">
        <v>1</v>
      </c>
      <c r="D289" s="289">
        <v>1</v>
      </c>
      <c r="E289" s="289">
        <v>2</v>
      </c>
      <c r="F289" s="289">
        <v>2</v>
      </c>
      <c r="G289" s="289">
        <v>1</v>
      </c>
      <c r="H289" s="289">
        <v>1</v>
      </c>
      <c r="I289" s="289">
        <v>5</v>
      </c>
      <c r="J289" s="289" t="s">
        <v>49</v>
      </c>
      <c r="K289" s="289">
        <v>5</v>
      </c>
      <c r="L289" s="289">
        <v>2</v>
      </c>
      <c r="M289" s="289"/>
      <c r="N289" s="289">
        <v>4</v>
      </c>
      <c r="O289" s="289">
        <v>3</v>
      </c>
      <c r="P289" s="289">
        <v>1</v>
      </c>
      <c r="Q289" s="289">
        <v>1</v>
      </c>
      <c r="R289" s="289"/>
      <c r="S289" s="290">
        <v>40</v>
      </c>
      <c r="T289" s="291">
        <v>66</v>
      </c>
      <c r="U289" s="291">
        <v>115</v>
      </c>
      <c r="V289" s="291">
        <v>91</v>
      </c>
      <c r="W289" s="291">
        <v>87</v>
      </c>
      <c r="X289" s="291">
        <v>80</v>
      </c>
      <c r="Y289" s="291">
        <v>101</v>
      </c>
      <c r="Z289" s="292">
        <v>142</v>
      </c>
      <c r="AA289" s="292">
        <v>155</v>
      </c>
      <c r="AB289" s="291">
        <v>159</v>
      </c>
      <c r="AC289" s="291">
        <v>148</v>
      </c>
      <c r="AD289" s="291">
        <v>148</v>
      </c>
      <c r="AE289" s="291">
        <v>167</v>
      </c>
      <c r="AF289" s="291">
        <v>122</v>
      </c>
      <c r="AG289" s="293">
        <v>146</v>
      </c>
      <c r="AH289" s="294">
        <v>197</v>
      </c>
      <c r="AI289" s="295">
        <v>168</v>
      </c>
      <c r="AJ289" s="295">
        <v>200</v>
      </c>
      <c r="AK289" s="295">
        <v>159</v>
      </c>
      <c r="AL289" s="295">
        <v>155</v>
      </c>
      <c r="AM289" s="295">
        <v>126</v>
      </c>
      <c r="AN289" s="295">
        <v>102</v>
      </c>
      <c r="AO289" s="295">
        <v>148</v>
      </c>
      <c r="AP289" s="296">
        <v>143</v>
      </c>
      <c r="AQ289" s="296">
        <v>118</v>
      </c>
      <c r="AR289" s="297">
        <v>111</v>
      </c>
      <c r="AS289" s="297">
        <v>76</v>
      </c>
      <c r="AT289" s="297">
        <v>77</v>
      </c>
      <c r="AU289" s="298">
        <v>75</v>
      </c>
      <c r="AV289" s="299">
        <v>74</v>
      </c>
      <c r="AW289" s="298"/>
      <c r="AX289" s="300">
        <f t="shared" si="0"/>
        <v>10</v>
      </c>
      <c r="AY289" s="301">
        <f t="shared" si="11"/>
        <v>113.1</v>
      </c>
      <c r="AZ289" s="302">
        <f t="shared" si="12"/>
        <v>75</v>
      </c>
      <c r="BA289" s="303">
        <f t="shared" si="13"/>
        <v>155</v>
      </c>
      <c r="BB289" s="304">
        <f t="shared" si="14"/>
        <v>42</v>
      </c>
      <c r="BC289" s="305">
        <f t="shared" si="15"/>
        <v>86.92857143</v>
      </c>
      <c r="BD289" s="306">
        <f t="shared" si="16"/>
        <v>1</v>
      </c>
      <c r="BE289" s="307">
        <f t="shared" si="17"/>
        <v>200</v>
      </c>
      <c r="BF289" s="308" t="s">
        <v>342</v>
      </c>
      <c r="BG289" s="241">
        <v>90</v>
      </c>
      <c r="BH289" s="242">
        <v>86</v>
      </c>
      <c r="BI289" s="309">
        <f aca="true" t="shared" si="1102" ref="BI289:CJ289">SUM(S289)/(S$303/1000)</f>
        <v>44.22088331</v>
      </c>
      <c r="BJ289" s="310">
        <f t="shared" si="1102"/>
        <v>62.55924171</v>
      </c>
      <c r="BK289" s="310">
        <f t="shared" si="1102"/>
        <v>111.003861</v>
      </c>
      <c r="BL289" s="310">
        <f t="shared" si="1102"/>
        <v>85.66721582</v>
      </c>
      <c r="BM289" s="310">
        <f t="shared" si="1102"/>
        <v>76.99115044</v>
      </c>
      <c r="BN289" s="310">
        <f t="shared" si="1102"/>
        <v>71.36485281</v>
      </c>
      <c r="BO289" s="310">
        <f t="shared" si="1102"/>
        <v>99.50738916</v>
      </c>
      <c r="BP289" s="310">
        <f t="shared" si="1102"/>
        <v>134.088763</v>
      </c>
      <c r="BQ289" s="310">
        <f t="shared" si="1102"/>
        <v>145.9510358</v>
      </c>
      <c r="BR289" s="310">
        <f t="shared" si="1102"/>
        <v>145.8046768</v>
      </c>
      <c r="BS289" s="310">
        <f t="shared" si="1102"/>
        <v>141.0195331</v>
      </c>
      <c r="BT289" s="310">
        <f t="shared" si="1102"/>
        <v>153.7662338</v>
      </c>
      <c r="BU289" s="310">
        <f t="shared" si="1102"/>
        <v>142.7350427</v>
      </c>
      <c r="BV289" s="310">
        <f t="shared" si="1102"/>
        <v>95.64876519</v>
      </c>
      <c r="BW289" s="310">
        <f t="shared" si="1102"/>
        <v>117.4577635</v>
      </c>
      <c r="BX289" s="310">
        <f t="shared" si="1102"/>
        <v>152.6540101</v>
      </c>
      <c r="BY289" s="310">
        <f t="shared" si="1102"/>
        <v>149.4661922</v>
      </c>
      <c r="BZ289" s="310">
        <f t="shared" si="1102"/>
        <v>158.4158416</v>
      </c>
      <c r="CA289" s="310">
        <f t="shared" si="1102"/>
        <v>130.3813038</v>
      </c>
      <c r="CB289" s="310">
        <f t="shared" si="1102"/>
        <v>125.2019386</v>
      </c>
      <c r="CC289" s="310">
        <f t="shared" si="1102"/>
        <v>92.81767956</v>
      </c>
      <c r="CD289" s="310">
        <f t="shared" si="1102"/>
        <v>78.28089025</v>
      </c>
      <c r="CE289" s="310">
        <f t="shared" si="1102"/>
        <v>110.3407142</v>
      </c>
      <c r="CF289" s="310">
        <f t="shared" si="1102"/>
        <v>106.5732598</v>
      </c>
      <c r="CG289" s="310">
        <f t="shared" si="1102"/>
        <v>86.95652174</v>
      </c>
      <c r="CH289" s="310">
        <f t="shared" si="1102"/>
        <v>83.05274972</v>
      </c>
      <c r="CI289" s="310">
        <f t="shared" si="1102"/>
        <v>57.47778408</v>
      </c>
      <c r="CJ289" s="310">
        <f t="shared" si="1102"/>
        <v>58.0781415</v>
      </c>
      <c r="CK289" s="310">
        <f aca="true" t="shared" si="1103" ref="CK289:CL289">SUM(AU289)/(AU$302/1000)</f>
        <v>49.79914345</v>
      </c>
      <c r="CL289" s="310">
        <f t="shared" si="1103"/>
        <v>58.63011528</v>
      </c>
      <c r="CM289" s="311">
        <f aca="true" t="shared" si="1104" ref="CM289:DG289">AVERAGE(BJ289:BL289)</f>
        <v>86.41010618</v>
      </c>
      <c r="CN289" s="311">
        <f t="shared" si="1104"/>
        <v>91.22074242</v>
      </c>
      <c r="CO289" s="311">
        <f t="shared" si="1104"/>
        <v>78.00773969</v>
      </c>
      <c r="CP289" s="311">
        <f t="shared" si="1104"/>
        <v>82.62113081</v>
      </c>
      <c r="CQ289" s="311">
        <f t="shared" si="1104"/>
        <v>101.6536683</v>
      </c>
      <c r="CR289" s="311">
        <f t="shared" si="1104"/>
        <v>126.5157293</v>
      </c>
      <c r="CS289" s="311">
        <f t="shared" si="1104"/>
        <v>141.9481585</v>
      </c>
      <c r="CT289" s="311">
        <f t="shared" si="1104"/>
        <v>144.2584152</v>
      </c>
      <c r="CU289" s="311">
        <f t="shared" si="1104"/>
        <v>146.8634812</v>
      </c>
      <c r="CV289" s="311">
        <f t="shared" si="1104"/>
        <v>145.8402699</v>
      </c>
      <c r="CW289" s="311">
        <f t="shared" si="1104"/>
        <v>130.7166806</v>
      </c>
      <c r="CX289" s="311">
        <f t="shared" si="1104"/>
        <v>118.6138571</v>
      </c>
      <c r="CY289" s="311">
        <f t="shared" si="1104"/>
        <v>121.9201796</v>
      </c>
      <c r="CZ289" s="311">
        <f t="shared" si="1104"/>
        <v>139.8593219</v>
      </c>
      <c r="DA289" s="311">
        <f t="shared" si="1104"/>
        <v>153.5120146</v>
      </c>
      <c r="DB289" s="311">
        <f t="shared" si="1104"/>
        <v>146.0877792</v>
      </c>
      <c r="DC289" s="311">
        <f t="shared" si="1104"/>
        <v>137.9996947</v>
      </c>
      <c r="DD289" s="311">
        <f t="shared" si="1104"/>
        <v>116.1336407</v>
      </c>
      <c r="DE289" s="311">
        <f t="shared" si="1104"/>
        <v>98.76683614</v>
      </c>
      <c r="DF289" s="311">
        <f t="shared" si="1104"/>
        <v>93.81309468</v>
      </c>
      <c r="DG289" s="311">
        <f t="shared" si="1104"/>
        <v>98.3982881</v>
      </c>
      <c r="DH289" s="311">
        <f t="shared" si="1032"/>
        <v>98.3982881</v>
      </c>
      <c r="DI289" s="311">
        <f aca="true" t="shared" si="1105" ref="DI289:DM289">AVERAGE(CF289:CH289)</f>
        <v>92.19417709</v>
      </c>
      <c r="DJ289" s="311">
        <f t="shared" si="1105"/>
        <v>75.82901851</v>
      </c>
      <c r="DK289" s="311">
        <f t="shared" si="1105"/>
        <v>66.20289177</v>
      </c>
      <c r="DL289" s="311">
        <f t="shared" si="1105"/>
        <v>55.11835634</v>
      </c>
      <c r="DM289" s="311">
        <f t="shared" si="1105"/>
        <v>55.50246674</v>
      </c>
      <c r="DN289" s="308" t="s">
        <v>342</v>
      </c>
      <c r="DO289" s="312">
        <v>79.83333333333333</v>
      </c>
      <c r="DP289" s="312">
        <v>170.83333333333334</v>
      </c>
      <c r="DQ289" s="313">
        <v>0.4673170731707317</v>
      </c>
      <c r="DR289" s="247"/>
      <c r="DS289" s="247"/>
      <c r="DT289" s="247"/>
      <c r="DU289" s="247"/>
      <c r="DV289" s="247"/>
      <c r="DW289" s="247"/>
      <c r="DX289" s="247"/>
    </row>
    <row r="290" spans="1:121" ht="13.5" customHeight="1">
      <c r="A290" s="131">
        <v>1</v>
      </c>
      <c r="B290" s="193" t="s">
        <v>343</v>
      </c>
      <c r="C290" s="261"/>
      <c r="D290" s="261"/>
      <c r="E290" s="261"/>
      <c r="F290" s="261"/>
      <c r="G290" s="261"/>
      <c r="H290" s="261"/>
      <c r="I290" s="261"/>
      <c r="J290" s="261"/>
      <c r="K290" s="261"/>
      <c r="L290" s="261"/>
      <c r="M290" s="261"/>
      <c r="N290" s="261"/>
      <c r="O290" s="261"/>
      <c r="P290" s="261"/>
      <c r="Q290" s="261"/>
      <c r="R290" s="261"/>
      <c r="S290" s="217"/>
      <c r="T290" s="218"/>
      <c r="U290" s="218"/>
      <c r="V290" s="218"/>
      <c r="W290" s="218"/>
      <c r="X290" s="218"/>
      <c r="Y290" s="218"/>
      <c r="Z290" s="220"/>
      <c r="AA290" s="220"/>
      <c r="AB290" s="218"/>
      <c r="AC290" s="218"/>
      <c r="AD290" s="219"/>
      <c r="AE290" s="218"/>
      <c r="AF290" s="219"/>
      <c r="AG290" s="225">
        <v>0</v>
      </c>
      <c r="AH290" s="225">
        <v>0</v>
      </c>
      <c r="AI290" s="225">
        <v>0</v>
      </c>
      <c r="AJ290" s="225">
        <v>0</v>
      </c>
      <c r="AK290" s="185">
        <v>1</v>
      </c>
      <c r="AL290" s="225">
        <v>0</v>
      </c>
      <c r="AM290" s="225">
        <v>0</v>
      </c>
      <c r="AN290" s="225">
        <v>0</v>
      </c>
      <c r="AO290" s="225">
        <v>0</v>
      </c>
      <c r="AP290" s="225">
        <v>0</v>
      </c>
      <c r="AQ290" s="225">
        <v>0</v>
      </c>
      <c r="AR290" s="142"/>
      <c r="AS290" s="142"/>
      <c r="AT290" s="142">
        <v>0</v>
      </c>
      <c r="AU290" s="143">
        <v>0</v>
      </c>
      <c r="AV290" s="144">
        <v>0</v>
      </c>
      <c r="AW290" s="143"/>
      <c r="AX290" s="130">
        <f t="shared" si="0"/>
        <v>0</v>
      </c>
      <c r="AY290" s="145">
        <f t="shared" si="11"/>
        <v>0</v>
      </c>
      <c r="AZ290" s="146">
        <f t="shared" si="12"/>
        <v>0</v>
      </c>
      <c r="BA290" s="147">
        <f t="shared" si="13"/>
        <v>0</v>
      </c>
      <c r="BB290" s="148">
        <f t="shared" si="14"/>
        <v>1</v>
      </c>
      <c r="BC290" s="149">
        <f t="shared" si="15"/>
        <v>0.07692307692</v>
      </c>
      <c r="BD290" s="150">
        <f t="shared" si="16"/>
        <v>0</v>
      </c>
      <c r="BE290" s="151">
        <f t="shared" si="17"/>
        <v>1</v>
      </c>
      <c r="BF290" s="194" t="s">
        <v>343</v>
      </c>
      <c r="BG290" s="174"/>
      <c r="BH290" s="15"/>
      <c r="BI290" s="187">
        <f aca="true" t="shared" si="1106" ref="BI290:CJ290">SUM(S290)/(S$303/1000)</f>
        <v>0</v>
      </c>
      <c r="BJ290" s="155">
        <f t="shared" si="1106"/>
        <v>0</v>
      </c>
      <c r="BK290" s="155">
        <f t="shared" si="1106"/>
        <v>0</v>
      </c>
      <c r="BL290" s="155">
        <f t="shared" si="1106"/>
        <v>0</v>
      </c>
      <c r="BM290" s="155">
        <f t="shared" si="1106"/>
        <v>0</v>
      </c>
      <c r="BN290" s="155">
        <f t="shared" si="1106"/>
        <v>0</v>
      </c>
      <c r="BO290" s="155">
        <f t="shared" si="1106"/>
        <v>0</v>
      </c>
      <c r="BP290" s="155">
        <f t="shared" si="1106"/>
        <v>0</v>
      </c>
      <c r="BQ290" s="155">
        <f t="shared" si="1106"/>
        <v>0</v>
      </c>
      <c r="BR290" s="155">
        <f t="shared" si="1106"/>
        <v>0</v>
      </c>
      <c r="BS290" s="155">
        <f t="shared" si="1106"/>
        <v>0</v>
      </c>
      <c r="BT290" s="155">
        <f t="shared" si="1106"/>
        <v>0</v>
      </c>
      <c r="BU290" s="155">
        <f t="shared" si="1106"/>
        <v>0</v>
      </c>
      <c r="BV290" s="155">
        <f t="shared" si="1106"/>
        <v>0</v>
      </c>
      <c r="BW290" s="155">
        <f t="shared" si="1106"/>
        <v>0</v>
      </c>
      <c r="BX290" s="155">
        <f t="shared" si="1106"/>
        <v>0</v>
      </c>
      <c r="BY290" s="155">
        <f t="shared" si="1106"/>
        <v>0</v>
      </c>
      <c r="BZ290" s="155">
        <f t="shared" si="1106"/>
        <v>0</v>
      </c>
      <c r="CA290" s="155">
        <f t="shared" si="1106"/>
        <v>0.8200082001</v>
      </c>
      <c r="CB290" s="155">
        <f t="shared" si="1106"/>
        <v>0</v>
      </c>
      <c r="CC290" s="155">
        <f t="shared" si="1106"/>
        <v>0</v>
      </c>
      <c r="CD290" s="155">
        <f t="shared" si="1106"/>
        <v>0</v>
      </c>
      <c r="CE290" s="155">
        <f t="shared" si="1106"/>
        <v>0</v>
      </c>
      <c r="CF290" s="155">
        <f t="shared" si="1106"/>
        <v>0</v>
      </c>
      <c r="CG290" s="155">
        <f t="shared" si="1106"/>
        <v>0</v>
      </c>
      <c r="CH290" s="155">
        <f t="shared" si="1106"/>
        <v>0</v>
      </c>
      <c r="CI290" s="155">
        <f t="shared" si="1106"/>
        <v>0</v>
      </c>
      <c r="CJ290" s="155">
        <f t="shared" si="1106"/>
        <v>0</v>
      </c>
      <c r="CK290" s="155">
        <f aca="true" t="shared" si="1107" ref="CK290:CL290">SUM(AU290)/(AU$302/1000)</f>
        <v>0</v>
      </c>
      <c r="CL290" s="155">
        <f t="shared" si="1107"/>
        <v>0</v>
      </c>
      <c r="CM290" s="158">
        <f aca="true" t="shared" si="1108" ref="CM290:DG290">AVERAGE(BJ290:BL290)</f>
        <v>0</v>
      </c>
      <c r="CN290" s="157">
        <f t="shared" si="1108"/>
        <v>0</v>
      </c>
      <c r="CO290" s="157">
        <f t="shared" si="1108"/>
        <v>0</v>
      </c>
      <c r="CP290" s="157">
        <f t="shared" si="1108"/>
        <v>0</v>
      </c>
      <c r="CQ290" s="157">
        <f t="shared" si="1108"/>
        <v>0</v>
      </c>
      <c r="CR290" s="157">
        <f t="shared" si="1108"/>
        <v>0</v>
      </c>
      <c r="CS290" s="157">
        <f t="shared" si="1108"/>
        <v>0</v>
      </c>
      <c r="CT290" s="157">
        <f t="shared" si="1108"/>
        <v>0</v>
      </c>
      <c r="CU290" s="157">
        <f t="shared" si="1108"/>
        <v>0</v>
      </c>
      <c r="CV290" s="157">
        <f t="shared" si="1108"/>
        <v>0</v>
      </c>
      <c r="CW290" s="157">
        <f t="shared" si="1108"/>
        <v>0</v>
      </c>
      <c r="CX290" s="157">
        <f t="shared" si="1108"/>
        <v>0</v>
      </c>
      <c r="CY290" s="157">
        <f t="shared" si="1108"/>
        <v>0</v>
      </c>
      <c r="CZ290" s="157">
        <f t="shared" si="1108"/>
        <v>0</v>
      </c>
      <c r="DA290" s="157">
        <f t="shared" si="1108"/>
        <v>0</v>
      </c>
      <c r="DB290" s="157">
        <f t="shared" si="1108"/>
        <v>0.2733360667</v>
      </c>
      <c r="DC290" s="157">
        <f t="shared" si="1108"/>
        <v>0.2733360667</v>
      </c>
      <c r="DD290" s="157">
        <f t="shared" si="1108"/>
        <v>0.2733360667</v>
      </c>
      <c r="DE290" s="157">
        <f t="shared" si="1108"/>
        <v>0</v>
      </c>
      <c r="DF290" s="157">
        <f t="shared" si="1108"/>
        <v>0</v>
      </c>
      <c r="DG290" s="157">
        <f t="shared" si="1108"/>
        <v>0</v>
      </c>
      <c r="DH290" s="157">
        <f t="shared" si="1032"/>
        <v>0</v>
      </c>
      <c r="DI290" s="157">
        <f aca="true" t="shared" si="1109" ref="DI290:DM290">AVERAGE(CF290:CH290)</f>
        <v>0</v>
      </c>
      <c r="DJ290" s="157">
        <f t="shared" si="1109"/>
        <v>0</v>
      </c>
      <c r="DK290" s="157">
        <f t="shared" si="1109"/>
        <v>0</v>
      </c>
      <c r="DL290" s="157">
        <f t="shared" si="1109"/>
        <v>0</v>
      </c>
      <c r="DM290" s="157">
        <f t="shared" si="1109"/>
        <v>0</v>
      </c>
      <c r="DN290" s="195" t="s">
        <v>343</v>
      </c>
      <c r="DO290" s="23"/>
      <c r="DP290" s="23"/>
      <c r="DQ290" s="24"/>
    </row>
    <row r="291" spans="1:121" ht="13.5" customHeight="1">
      <c r="A291" s="131">
        <v>1</v>
      </c>
      <c r="B291" s="190" t="s">
        <v>344</v>
      </c>
      <c r="C291" s="216"/>
      <c r="D291" s="216"/>
      <c r="E291" s="216">
        <v>1</v>
      </c>
      <c r="F291" s="216"/>
      <c r="G291" s="216"/>
      <c r="H291" s="216"/>
      <c r="I291" s="216"/>
      <c r="J291" s="216"/>
      <c r="K291" s="216"/>
      <c r="L291" s="216"/>
      <c r="M291" s="216"/>
      <c r="N291" s="216"/>
      <c r="O291" s="216">
        <v>8</v>
      </c>
      <c r="P291" s="216"/>
      <c r="Q291" s="216"/>
      <c r="R291" s="216"/>
      <c r="S291" s="217"/>
      <c r="T291" s="218"/>
      <c r="U291" s="218">
        <v>2</v>
      </c>
      <c r="V291" s="218"/>
      <c r="W291" s="218"/>
      <c r="X291" s="218"/>
      <c r="Y291" s="218">
        <v>3</v>
      </c>
      <c r="Z291" s="220">
        <v>1</v>
      </c>
      <c r="AA291" s="220">
        <v>1</v>
      </c>
      <c r="AB291" s="218"/>
      <c r="AC291" s="218"/>
      <c r="AD291" s="219"/>
      <c r="AE291" s="218">
        <v>1</v>
      </c>
      <c r="AF291" s="219"/>
      <c r="AG291" s="222">
        <v>0</v>
      </c>
      <c r="AH291" s="225">
        <v>0</v>
      </c>
      <c r="AI291" s="225">
        <v>0</v>
      </c>
      <c r="AJ291" s="185">
        <v>50</v>
      </c>
      <c r="AK291" s="225">
        <v>0</v>
      </c>
      <c r="AL291" s="225">
        <v>0</v>
      </c>
      <c r="AM291" s="185">
        <v>3</v>
      </c>
      <c r="AN291" s="185">
        <v>3</v>
      </c>
      <c r="AO291" s="225">
        <v>0</v>
      </c>
      <c r="AP291" s="230">
        <v>14</v>
      </c>
      <c r="AQ291" s="230">
        <v>1</v>
      </c>
      <c r="AR291" s="142">
        <v>1</v>
      </c>
      <c r="AS291" s="142"/>
      <c r="AT291" s="142">
        <v>6</v>
      </c>
      <c r="AU291" s="143">
        <v>0</v>
      </c>
      <c r="AV291" s="144">
        <v>0</v>
      </c>
      <c r="AW291" s="143"/>
      <c r="AX291" s="130">
        <f t="shared" si="0"/>
        <v>6</v>
      </c>
      <c r="AY291" s="145">
        <f t="shared" si="11"/>
        <v>3.111111111</v>
      </c>
      <c r="AZ291" s="146">
        <f t="shared" si="12"/>
        <v>0</v>
      </c>
      <c r="BA291" s="147">
        <f t="shared" si="13"/>
        <v>14</v>
      </c>
      <c r="BB291" s="148">
        <f t="shared" si="14"/>
        <v>14</v>
      </c>
      <c r="BC291" s="149">
        <f t="shared" si="15"/>
        <v>4.523809524</v>
      </c>
      <c r="BD291" s="150">
        <f t="shared" si="16"/>
        <v>0</v>
      </c>
      <c r="BE291" s="151">
        <f t="shared" si="17"/>
        <v>50</v>
      </c>
      <c r="BF291" s="191" t="s">
        <v>344</v>
      </c>
      <c r="BG291" s="174">
        <v>207</v>
      </c>
      <c r="BH291" s="15">
        <v>214</v>
      </c>
      <c r="BI291" s="187">
        <f aca="true" t="shared" si="1110" ref="BI291:CJ291">SUM(S291)/(S$303/1000)</f>
        <v>0</v>
      </c>
      <c r="BJ291" s="155">
        <f t="shared" si="1110"/>
        <v>0</v>
      </c>
      <c r="BK291" s="155">
        <f t="shared" si="1110"/>
        <v>1.930501931</v>
      </c>
      <c r="BL291" s="155">
        <f t="shared" si="1110"/>
        <v>0</v>
      </c>
      <c r="BM291" s="155">
        <f t="shared" si="1110"/>
        <v>0</v>
      </c>
      <c r="BN291" s="155">
        <f t="shared" si="1110"/>
        <v>0</v>
      </c>
      <c r="BO291" s="155">
        <f t="shared" si="1110"/>
        <v>2.955665025</v>
      </c>
      <c r="BP291" s="155">
        <f t="shared" si="1110"/>
        <v>0.9442870633</v>
      </c>
      <c r="BQ291" s="155">
        <f t="shared" si="1110"/>
        <v>0.9416195857</v>
      </c>
      <c r="BR291" s="155">
        <f t="shared" si="1110"/>
        <v>0</v>
      </c>
      <c r="BS291" s="155">
        <f t="shared" si="1110"/>
        <v>0</v>
      </c>
      <c r="BT291" s="155">
        <f t="shared" si="1110"/>
        <v>0</v>
      </c>
      <c r="BU291" s="155">
        <f t="shared" si="1110"/>
        <v>0.8547008547</v>
      </c>
      <c r="BV291" s="155">
        <f t="shared" si="1110"/>
        <v>0</v>
      </c>
      <c r="BW291" s="155">
        <f t="shared" si="1110"/>
        <v>0</v>
      </c>
      <c r="BX291" s="155">
        <f t="shared" si="1110"/>
        <v>0</v>
      </c>
      <c r="BY291" s="155">
        <f t="shared" si="1110"/>
        <v>0</v>
      </c>
      <c r="BZ291" s="155">
        <f t="shared" si="1110"/>
        <v>39.6039604</v>
      </c>
      <c r="CA291" s="155">
        <f t="shared" si="1110"/>
        <v>0</v>
      </c>
      <c r="CB291" s="155">
        <f t="shared" si="1110"/>
        <v>0</v>
      </c>
      <c r="CC291" s="155">
        <f t="shared" si="1110"/>
        <v>2.209944751</v>
      </c>
      <c r="CD291" s="155">
        <f t="shared" si="1110"/>
        <v>2.302379125</v>
      </c>
      <c r="CE291" s="155">
        <f t="shared" si="1110"/>
        <v>0</v>
      </c>
      <c r="CF291" s="155">
        <f t="shared" si="1110"/>
        <v>10.43374571</v>
      </c>
      <c r="CG291" s="155">
        <f t="shared" si="1110"/>
        <v>0.7369196758</v>
      </c>
      <c r="CH291" s="155">
        <f t="shared" si="1110"/>
        <v>0.7482229704</v>
      </c>
      <c r="CI291" s="155">
        <f t="shared" si="1110"/>
        <v>0</v>
      </c>
      <c r="CJ291" s="155">
        <f t="shared" si="1110"/>
        <v>4.525569467</v>
      </c>
      <c r="CK291" s="155">
        <f aca="true" t="shared" si="1111" ref="CK291:CL291">SUM(AU291)/(AU$302/1000)</f>
        <v>0</v>
      </c>
      <c r="CL291" s="155">
        <f t="shared" si="1111"/>
        <v>0</v>
      </c>
      <c r="CM291" s="227">
        <f aca="true" t="shared" si="1112" ref="CM291:DG291">AVERAGE(BJ291:BL291)</f>
        <v>0.6435006435</v>
      </c>
      <c r="CN291" s="227">
        <f t="shared" si="1112"/>
        <v>0.6435006435</v>
      </c>
      <c r="CO291" s="227">
        <f t="shared" si="1112"/>
        <v>0</v>
      </c>
      <c r="CP291" s="227">
        <f t="shared" si="1112"/>
        <v>0.9852216749</v>
      </c>
      <c r="CQ291" s="158">
        <f t="shared" si="1112"/>
        <v>1.299984029</v>
      </c>
      <c r="CR291" s="158">
        <f t="shared" si="1112"/>
        <v>1.613857225</v>
      </c>
      <c r="CS291" s="158">
        <f t="shared" si="1112"/>
        <v>0.6286355497</v>
      </c>
      <c r="CT291" s="158">
        <f t="shared" si="1112"/>
        <v>0.3138731952</v>
      </c>
      <c r="CU291" s="227">
        <f t="shared" si="1112"/>
        <v>0</v>
      </c>
      <c r="CV291" s="227">
        <f t="shared" si="1112"/>
        <v>0.2849002849</v>
      </c>
      <c r="CW291" s="158">
        <f t="shared" si="1112"/>
        <v>0.2849002849</v>
      </c>
      <c r="CX291" s="158">
        <f t="shared" si="1112"/>
        <v>0.2849002849</v>
      </c>
      <c r="CY291" s="158">
        <f t="shared" si="1112"/>
        <v>0</v>
      </c>
      <c r="CZ291" s="157">
        <f t="shared" si="1112"/>
        <v>0</v>
      </c>
      <c r="DA291" s="157">
        <f t="shared" si="1112"/>
        <v>13.20132013</v>
      </c>
      <c r="DB291" s="157">
        <f t="shared" si="1112"/>
        <v>13.20132013</v>
      </c>
      <c r="DC291" s="157">
        <f t="shared" si="1112"/>
        <v>13.20132013</v>
      </c>
      <c r="DD291" s="157">
        <f t="shared" si="1112"/>
        <v>0.7366482505</v>
      </c>
      <c r="DE291" s="157">
        <f t="shared" si="1112"/>
        <v>1.504107959</v>
      </c>
      <c r="DF291" s="157">
        <f t="shared" si="1112"/>
        <v>1.504107959</v>
      </c>
      <c r="DG291" s="157">
        <f t="shared" si="1112"/>
        <v>4.245374947</v>
      </c>
      <c r="DH291" s="157">
        <f t="shared" si="1032"/>
        <v>4.245374947</v>
      </c>
      <c r="DI291" s="157">
        <f aca="true" t="shared" si="1113" ref="DI291:DM291">AVERAGE(CF291:CH291)</f>
        <v>3.972962787</v>
      </c>
      <c r="DJ291" s="157">
        <f t="shared" si="1113"/>
        <v>0.4950475487</v>
      </c>
      <c r="DK291" s="157">
        <f t="shared" si="1113"/>
        <v>1.757930813</v>
      </c>
      <c r="DL291" s="157">
        <f t="shared" si="1113"/>
        <v>1.508523156</v>
      </c>
      <c r="DM291" s="157">
        <f t="shared" si="1113"/>
        <v>1.508523156</v>
      </c>
      <c r="DN291" s="192" t="s">
        <v>344</v>
      </c>
      <c r="DO291" s="160">
        <v>2</v>
      </c>
      <c r="DP291" s="160">
        <v>50</v>
      </c>
      <c r="DQ291" s="189">
        <v>0.04</v>
      </c>
    </row>
    <row r="292" spans="1:121" ht="13.5" customHeight="1">
      <c r="A292" s="131">
        <v>1</v>
      </c>
      <c r="B292" s="193" t="s">
        <v>345</v>
      </c>
      <c r="C292" s="216">
        <v>121</v>
      </c>
      <c r="D292" s="216">
        <v>155</v>
      </c>
      <c r="E292" s="216">
        <v>154</v>
      </c>
      <c r="F292" s="216">
        <v>113</v>
      </c>
      <c r="G292" s="216">
        <v>100</v>
      </c>
      <c r="H292" s="216">
        <v>143</v>
      </c>
      <c r="I292" s="216">
        <v>83</v>
      </c>
      <c r="J292" s="216">
        <v>167</v>
      </c>
      <c r="K292" s="216">
        <v>207</v>
      </c>
      <c r="L292" s="216">
        <v>332</v>
      </c>
      <c r="M292" s="216">
        <v>186</v>
      </c>
      <c r="N292" s="216">
        <v>287</v>
      </c>
      <c r="O292" s="216">
        <v>432</v>
      </c>
      <c r="P292" s="216">
        <v>242</v>
      </c>
      <c r="Q292" s="216">
        <v>214</v>
      </c>
      <c r="R292" s="216">
        <v>266</v>
      </c>
      <c r="S292" s="217">
        <v>1179</v>
      </c>
      <c r="T292" s="218">
        <v>1528</v>
      </c>
      <c r="U292" s="218">
        <v>1476</v>
      </c>
      <c r="V292" s="218">
        <v>1878</v>
      </c>
      <c r="W292" s="218">
        <v>1736</v>
      </c>
      <c r="X292" s="218">
        <v>1927</v>
      </c>
      <c r="Y292" s="218">
        <v>2210</v>
      </c>
      <c r="Z292" s="220">
        <v>2666</v>
      </c>
      <c r="AA292" s="220">
        <v>2577</v>
      </c>
      <c r="AB292" s="218">
        <v>3030</v>
      </c>
      <c r="AC292" s="218">
        <v>2539</v>
      </c>
      <c r="AD292" s="219">
        <v>2285</v>
      </c>
      <c r="AE292" s="218">
        <v>2513</v>
      </c>
      <c r="AF292" s="219">
        <v>2171</v>
      </c>
      <c r="AG292" s="222">
        <v>2272</v>
      </c>
      <c r="AH292" s="283">
        <v>2685</v>
      </c>
      <c r="AI292" s="185">
        <v>2199</v>
      </c>
      <c r="AJ292" s="185">
        <v>2441</v>
      </c>
      <c r="AK292" s="185">
        <v>2431</v>
      </c>
      <c r="AL292" s="185">
        <v>2176</v>
      </c>
      <c r="AM292" s="185">
        <v>2250</v>
      </c>
      <c r="AN292" s="185">
        <v>1737</v>
      </c>
      <c r="AO292" s="228">
        <v>1957</v>
      </c>
      <c r="AP292" s="230">
        <v>2262</v>
      </c>
      <c r="AQ292" s="225">
        <v>2836</v>
      </c>
      <c r="AR292" s="142">
        <v>2697</v>
      </c>
      <c r="AS292" s="142">
        <v>2955</v>
      </c>
      <c r="AT292" s="142">
        <v>2518</v>
      </c>
      <c r="AU292" s="143">
        <v>2954</v>
      </c>
      <c r="AV292" s="144">
        <v>2743</v>
      </c>
      <c r="AW292" s="143"/>
      <c r="AX292" s="130">
        <f t="shared" si="0"/>
        <v>10</v>
      </c>
      <c r="AY292" s="145">
        <f t="shared" si="11"/>
        <v>2434.2</v>
      </c>
      <c r="AZ292" s="146">
        <f t="shared" si="12"/>
        <v>1737</v>
      </c>
      <c r="BA292" s="147">
        <f t="shared" si="13"/>
        <v>2955</v>
      </c>
      <c r="BB292" s="148">
        <f t="shared" si="14"/>
        <v>45</v>
      </c>
      <c r="BC292" s="149">
        <f t="shared" si="15"/>
        <v>1539.711111</v>
      </c>
      <c r="BD292" s="150">
        <f t="shared" si="16"/>
        <v>83</v>
      </c>
      <c r="BE292" s="151">
        <f t="shared" si="17"/>
        <v>3030</v>
      </c>
      <c r="BF292" s="194" t="s">
        <v>345</v>
      </c>
      <c r="BG292" s="174">
        <v>13</v>
      </c>
      <c r="BH292" s="15">
        <v>14</v>
      </c>
      <c r="BI292" s="187">
        <f aca="true" t="shared" si="1114" ref="BI292:CJ292">SUM(S292)/(S$303/1000)</f>
        <v>1303.410536</v>
      </c>
      <c r="BJ292" s="155">
        <f t="shared" si="1114"/>
        <v>1448.341232</v>
      </c>
      <c r="BK292" s="155">
        <f t="shared" si="1114"/>
        <v>1424.710425</v>
      </c>
      <c r="BL292" s="155">
        <f t="shared" si="1114"/>
        <v>1767.945399</v>
      </c>
      <c r="BM292" s="155">
        <f t="shared" si="1114"/>
        <v>1536.283186</v>
      </c>
      <c r="BN292" s="155">
        <f t="shared" si="1114"/>
        <v>1719.000892</v>
      </c>
      <c r="BO292" s="155">
        <f t="shared" si="1114"/>
        <v>2177.339901</v>
      </c>
      <c r="BP292" s="155">
        <f t="shared" si="1114"/>
        <v>2517.469311</v>
      </c>
      <c r="BQ292" s="155">
        <f t="shared" si="1114"/>
        <v>2426.553672</v>
      </c>
      <c r="BR292" s="155">
        <f t="shared" si="1114"/>
        <v>2778.541953</v>
      </c>
      <c r="BS292" s="155">
        <f t="shared" si="1114"/>
        <v>2419.247261</v>
      </c>
      <c r="BT292" s="155">
        <f t="shared" si="1114"/>
        <v>2374.025974</v>
      </c>
      <c r="BU292" s="155">
        <f t="shared" si="1114"/>
        <v>2147.863248</v>
      </c>
      <c r="BV292" s="155">
        <f t="shared" si="1114"/>
        <v>1702.077617</v>
      </c>
      <c r="BW292" s="155">
        <f t="shared" si="1114"/>
        <v>1827.835881</v>
      </c>
      <c r="BX292" s="155">
        <f t="shared" si="1114"/>
        <v>2080.588919</v>
      </c>
      <c r="BY292" s="155">
        <f t="shared" si="1114"/>
        <v>1956.405694</v>
      </c>
      <c r="BZ292" s="155">
        <f t="shared" si="1114"/>
        <v>1933.465347</v>
      </c>
      <c r="CA292" s="155">
        <f t="shared" si="1114"/>
        <v>1993.439934</v>
      </c>
      <c r="CB292" s="155">
        <f t="shared" si="1114"/>
        <v>1757.673667</v>
      </c>
      <c r="CC292" s="155">
        <f t="shared" si="1114"/>
        <v>1657.458564</v>
      </c>
      <c r="CD292" s="155">
        <f t="shared" si="1114"/>
        <v>1333.077513</v>
      </c>
      <c r="CE292" s="155">
        <f t="shared" si="1114"/>
        <v>1459.032282</v>
      </c>
      <c r="CF292" s="155">
        <f t="shared" si="1114"/>
        <v>1685.7952</v>
      </c>
      <c r="CG292" s="155">
        <f t="shared" si="1114"/>
        <v>2089.9042</v>
      </c>
      <c r="CH292" s="155">
        <f t="shared" si="1114"/>
        <v>2017.957351</v>
      </c>
      <c r="CI292" s="155">
        <f t="shared" si="1114"/>
        <v>2234.826999</v>
      </c>
      <c r="CJ292" s="155">
        <f t="shared" si="1114"/>
        <v>1899.230653</v>
      </c>
      <c r="CK292" s="155">
        <f aca="true" t="shared" si="1115" ref="CK292:CL292">SUM(AU292)/(AU$302/1000)</f>
        <v>1961.422264</v>
      </c>
      <c r="CL292" s="155">
        <f t="shared" si="1115"/>
        <v>2173.27576</v>
      </c>
      <c r="CM292" s="157">
        <f aca="true" t="shared" si="1116" ref="CM292:DG292">AVERAGE(BJ292:BL292)</f>
        <v>1546.999019</v>
      </c>
      <c r="CN292" s="157">
        <f t="shared" si="1116"/>
        <v>1576.313003</v>
      </c>
      <c r="CO292" s="157">
        <f t="shared" si="1116"/>
        <v>1674.409826</v>
      </c>
      <c r="CP292" s="157">
        <f t="shared" si="1116"/>
        <v>1810.87466</v>
      </c>
      <c r="CQ292" s="157">
        <f t="shared" si="1116"/>
        <v>2137.936701</v>
      </c>
      <c r="CR292" s="157">
        <f t="shared" si="1116"/>
        <v>2373.787628</v>
      </c>
      <c r="CS292" s="157">
        <f t="shared" si="1116"/>
        <v>2574.188312</v>
      </c>
      <c r="CT292" s="157">
        <f t="shared" si="1116"/>
        <v>2541.447629</v>
      </c>
      <c r="CU292" s="157">
        <f t="shared" si="1116"/>
        <v>2523.938396</v>
      </c>
      <c r="CV292" s="157">
        <f t="shared" si="1116"/>
        <v>2313.712161</v>
      </c>
      <c r="CW292" s="157">
        <f t="shared" si="1116"/>
        <v>2074.655613</v>
      </c>
      <c r="CX292" s="157">
        <f t="shared" si="1116"/>
        <v>1892.592248</v>
      </c>
      <c r="CY292" s="157">
        <f t="shared" si="1116"/>
        <v>1870.167472</v>
      </c>
      <c r="CZ292" s="157">
        <f t="shared" si="1116"/>
        <v>1954.943498</v>
      </c>
      <c r="DA292" s="157">
        <f t="shared" si="1116"/>
        <v>1990.15332</v>
      </c>
      <c r="DB292" s="157">
        <f t="shared" si="1116"/>
        <v>1961.103658</v>
      </c>
      <c r="DC292" s="157">
        <f t="shared" si="1116"/>
        <v>1894.859649</v>
      </c>
      <c r="DD292" s="157">
        <f t="shared" si="1116"/>
        <v>1802.857388</v>
      </c>
      <c r="DE292" s="157">
        <f t="shared" si="1116"/>
        <v>1582.736581</v>
      </c>
      <c r="DF292" s="157">
        <f t="shared" si="1116"/>
        <v>1483.189453</v>
      </c>
      <c r="DG292" s="157">
        <f t="shared" si="1116"/>
        <v>1492.634999</v>
      </c>
      <c r="DH292" s="157">
        <f t="shared" si="1032"/>
        <v>1492.634999</v>
      </c>
      <c r="DI292" s="157">
        <f aca="true" t="shared" si="1117" ref="DI292:DM292">AVERAGE(CF292:CH292)</f>
        <v>1931.218917</v>
      </c>
      <c r="DJ292" s="157">
        <f t="shared" si="1117"/>
        <v>2114.229517</v>
      </c>
      <c r="DK292" s="157">
        <f t="shared" si="1117"/>
        <v>2050.671668</v>
      </c>
      <c r="DL292" s="157">
        <f t="shared" si="1117"/>
        <v>2031.826639</v>
      </c>
      <c r="DM292" s="157">
        <f t="shared" si="1117"/>
        <v>2011.309559</v>
      </c>
      <c r="DN292" s="195" t="s">
        <v>345</v>
      </c>
      <c r="DO292" s="160">
        <v>1620.6666666666667</v>
      </c>
      <c r="DP292" s="160">
        <v>2367.3333333333335</v>
      </c>
      <c r="DQ292" s="161">
        <v>0.6845958884821177</v>
      </c>
    </row>
    <row r="293" spans="1:121" ht="13.5" customHeight="1">
      <c r="A293" s="131">
        <v>1</v>
      </c>
      <c r="B293" s="193" t="s">
        <v>346</v>
      </c>
      <c r="C293" s="261"/>
      <c r="D293" s="261"/>
      <c r="E293" s="261"/>
      <c r="F293" s="261"/>
      <c r="G293" s="261"/>
      <c r="H293" s="261"/>
      <c r="I293" s="261"/>
      <c r="J293" s="261"/>
      <c r="K293" s="261"/>
      <c r="L293" s="261"/>
      <c r="M293" s="261"/>
      <c r="N293" s="261"/>
      <c r="O293" s="261"/>
      <c r="P293" s="261"/>
      <c r="Q293" s="261"/>
      <c r="R293" s="261"/>
      <c r="S293" s="217"/>
      <c r="T293" s="218">
        <v>4</v>
      </c>
      <c r="U293" s="218">
        <v>2</v>
      </c>
      <c r="V293" s="218">
        <v>2</v>
      </c>
      <c r="W293" s="218">
        <v>5</v>
      </c>
      <c r="X293" s="218"/>
      <c r="Y293" s="218"/>
      <c r="Z293" s="220">
        <v>1</v>
      </c>
      <c r="AA293" s="218"/>
      <c r="AB293" s="218"/>
      <c r="AC293" s="218">
        <v>2</v>
      </c>
      <c r="AD293" s="219"/>
      <c r="AE293" s="218"/>
      <c r="AF293" s="219">
        <v>2</v>
      </c>
      <c r="AG293" s="225">
        <v>0</v>
      </c>
      <c r="AH293" s="225">
        <v>0</v>
      </c>
      <c r="AI293" s="225">
        <v>0</v>
      </c>
      <c r="AJ293" s="225">
        <v>0</v>
      </c>
      <c r="AK293" s="185">
        <v>7</v>
      </c>
      <c r="AL293" s="225">
        <v>0</v>
      </c>
      <c r="AM293" s="225">
        <v>0</v>
      </c>
      <c r="AN293" s="225">
        <v>0</v>
      </c>
      <c r="AO293" s="225">
        <v>0</v>
      </c>
      <c r="AP293" s="225">
        <v>0</v>
      </c>
      <c r="AQ293" s="225">
        <v>0</v>
      </c>
      <c r="AR293" s="142"/>
      <c r="AS293" s="142"/>
      <c r="AT293" s="142">
        <v>0</v>
      </c>
      <c r="AU293" s="143">
        <v>0</v>
      </c>
      <c r="AV293" s="144">
        <v>1</v>
      </c>
      <c r="AW293" s="143"/>
      <c r="AX293" s="130">
        <f t="shared" si="0"/>
        <v>0</v>
      </c>
      <c r="AY293" s="145">
        <f t="shared" si="11"/>
        <v>0</v>
      </c>
      <c r="AZ293" s="146">
        <f t="shared" si="12"/>
        <v>0</v>
      </c>
      <c r="BA293" s="147">
        <f t="shared" si="13"/>
        <v>0</v>
      </c>
      <c r="BB293" s="148">
        <f t="shared" si="14"/>
        <v>8</v>
      </c>
      <c r="BC293" s="149">
        <f t="shared" si="15"/>
        <v>1.25</v>
      </c>
      <c r="BD293" s="150">
        <f t="shared" si="16"/>
        <v>0</v>
      </c>
      <c r="BE293" s="151">
        <f t="shared" si="17"/>
        <v>7</v>
      </c>
      <c r="BF293" s="194" t="s">
        <v>346</v>
      </c>
      <c r="BG293" s="174">
        <v>185</v>
      </c>
      <c r="BH293" s="15">
        <v>198</v>
      </c>
      <c r="BI293" s="187">
        <f aca="true" t="shared" si="1118" ref="BI293:CJ293">SUM(S293)/(S$303/1000)</f>
        <v>0</v>
      </c>
      <c r="BJ293" s="155">
        <f t="shared" si="1118"/>
        <v>3.791469194</v>
      </c>
      <c r="BK293" s="155">
        <f t="shared" si="1118"/>
        <v>1.930501931</v>
      </c>
      <c r="BL293" s="155">
        <f t="shared" si="1118"/>
        <v>1.882795952</v>
      </c>
      <c r="BM293" s="155">
        <f t="shared" si="1118"/>
        <v>4.424778761</v>
      </c>
      <c r="BN293" s="155">
        <f t="shared" si="1118"/>
        <v>0</v>
      </c>
      <c r="BO293" s="155">
        <f t="shared" si="1118"/>
        <v>0</v>
      </c>
      <c r="BP293" s="155">
        <f t="shared" si="1118"/>
        <v>0.9442870633</v>
      </c>
      <c r="BQ293" s="155">
        <f t="shared" si="1118"/>
        <v>0</v>
      </c>
      <c r="BR293" s="155">
        <f t="shared" si="1118"/>
        <v>0</v>
      </c>
      <c r="BS293" s="155">
        <f t="shared" si="1118"/>
        <v>1.905669366</v>
      </c>
      <c r="BT293" s="155">
        <f t="shared" si="1118"/>
        <v>0</v>
      </c>
      <c r="BU293" s="155">
        <f t="shared" si="1118"/>
        <v>0</v>
      </c>
      <c r="BV293" s="155">
        <f t="shared" si="1118"/>
        <v>1.568012544</v>
      </c>
      <c r="BW293" s="155">
        <f t="shared" si="1118"/>
        <v>0</v>
      </c>
      <c r="BX293" s="155">
        <f t="shared" si="1118"/>
        <v>0</v>
      </c>
      <c r="BY293" s="155">
        <f t="shared" si="1118"/>
        <v>0</v>
      </c>
      <c r="BZ293" s="155">
        <f t="shared" si="1118"/>
        <v>0</v>
      </c>
      <c r="CA293" s="155">
        <f t="shared" si="1118"/>
        <v>5.740057401</v>
      </c>
      <c r="CB293" s="155">
        <f t="shared" si="1118"/>
        <v>0</v>
      </c>
      <c r="CC293" s="155">
        <f t="shared" si="1118"/>
        <v>0</v>
      </c>
      <c r="CD293" s="155">
        <f t="shared" si="1118"/>
        <v>0</v>
      </c>
      <c r="CE293" s="155">
        <f t="shared" si="1118"/>
        <v>0</v>
      </c>
      <c r="CF293" s="155">
        <f t="shared" si="1118"/>
        <v>0</v>
      </c>
      <c r="CG293" s="155">
        <f t="shared" si="1118"/>
        <v>0</v>
      </c>
      <c r="CH293" s="155">
        <f t="shared" si="1118"/>
        <v>0</v>
      </c>
      <c r="CI293" s="155">
        <f t="shared" si="1118"/>
        <v>0</v>
      </c>
      <c r="CJ293" s="155">
        <f t="shared" si="1118"/>
        <v>0</v>
      </c>
      <c r="CK293" s="155">
        <f aca="true" t="shared" si="1119" ref="CK293:CL293">SUM(AU293)/(AU$302/1000)</f>
        <v>0</v>
      </c>
      <c r="CL293" s="155">
        <f t="shared" si="1119"/>
        <v>0.7922988551</v>
      </c>
      <c r="CM293" s="157">
        <f aca="true" t="shared" si="1120" ref="CM293:DG293">AVERAGE(BJ293:BL293)</f>
        <v>2.534922359</v>
      </c>
      <c r="CN293" s="157">
        <f t="shared" si="1120"/>
        <v>2.746025548</v>
      </c>
      <c r="CO293" s="157">
        <f t="shared" si="1120"/>
        <v>2.102524904</v>
      </c>
      <c r="CP293" s="158">
        <f t="shared" si="1120"/>
        <v>1.474926254</v>
      </c>
      <c r="CQ293" s="158">
        <f t="shared" si="1120"/>
        <v>0.3147623544</v>
      </c>
      <c r="CR293" s="158">
        <f t="shared" si="1120"/>
        <v>0.3147623544</v>
      </c>
      <c r="CS293" s="158">
        <f t="shared" si="1120"/>
        <v>0.3147623544</v>
      </c>
      <c r="CT293" s="158">
        <f t="shared" si="1120"/>
        <v>0.6352231221</v>
      </c>
      <c r="CU293" s="158">
        <f t="shared" si="1120"/>
        <v>0.6352231221</v>
      </c>
      <c r="CV293" s="158">
        <f t="shared" si="1120"/>
        <v>0.6352231221</v>
      </c>
      <c r="CW293" s="158">
        <f t="shared" si="1120"/>
        <v>0.522670848</v>
      </c>
      <c r="CX293" s="158">
        <f t="shared" si="1120"/>
        <v>0.522670848</v>
      </c>
      <c r="CY293" s="158">
        <f t="shared" si="1120"/>
        <v>0.522670848</v>
      </c>
      <c r="CZ293" s="157">
        <f t="shared" si="1120"/>
        <v>0</v>
      </c>
      <c r="DA293" s="157">
        <f t="shared" si="1120"/>
        <v>0</v>
      </c>
      <c r="DB293" s="157">
        <f t="shared" si="1120"/>
        <v>1.913352467</v>
      </c>
      <c r="DC293" s="157">
        <f t="shared" si="1120"/>
        <v>1.913352467</v>
      </c>
      <c r="DD293" s="157">
        <f t="shared" si="1120"/>
        <v>1.913352467</v>
      </c>
      <c r="DE293" s="157">
        <f t="shared" si="1120"/>
        <v>0</v>
      </c>
      <c r="DF293" s="157">
        <f t="shared" si="1120"/>
        <v>0</v>
      </c>
      <c r="DG293" s="157">
        <f t="shared" si="1120"/>
        <v>0</v>
      </c>
      <c r="DH293" s="157">
        <f t="shared" si="1032"/>
        <v>0</v>
      </c>
      <c r="DI293" s="157">
        <f aca="true" t="shared" si="1121" ref="DI293:DM293">AVERAGE(CF293:CH293)</f>
        <v>0</v>
      </c>
      <c r="DJ293" s="157">
        <f t="shared" si="1121"/>
        <v>0</v>
      </c>
      <c r="DK293" s="157">
        <f t="shared" si="1121"/>
        <v>0</v>
      </c>
      <c r="DL293" s="157">
        <f t="shared" si="1121"/>
        <v>0</v>
      </c>
      <c r="DM293" s="157">
        <f t="shared" si="1121"/>
        <v>0.2640996184</v>
      </c>
      <c r="DN293" s="195" t="s">
        <v>346</v>
      </c>
      <c r="DO293" s="160">
        <v>3.25</v>
      </c>
      <c r="DP293" s="160">
        <v>7</v>
      </c>
      <c r="DQ293" s="161">
        <v>0.4642857142857143</v>
      </c>
    </row>
    <row r="294" spans="1:121" ht="13.5" customHeight="1">
      <c r="A294" s="131">
        <v>1</v>
      </c>
      <c r="B294" s="193" t="s">
        <v>347</v>
      </c>
      <c r="C294" s="216">
        <v>465</v>
      </c>
      <c r="D294" s="216">
        <v>426</v>
      </c>
      <c r="E294" s="216">
        <v>281</v>
      </c>
      <c r="F294" s="216">
        <v>433</v>
      </c>
      <c r="G294" s="216">
        <v>447</v>
      </c>
      <c r="H294" s="216">
        <v>808</v>
      </c>
      <c r="I294" s="216">
        <v>553</v>
      </c>
      <c r="J294" s="216">
        <v>486</v>
      </c>
      <c r="K294" s="216">
        <v>565</v>
      </c>
      <c r="L294" s="216">
        <v>586</v>
      </c>
      <c r="M294" s="216">
        <v>364</v>
      </c>
      <c r="N294" s="216">
        <v>660</v>
      </c>
      <c r="O294" s="216">
        <v>502</v>
      </c>
      <c r="P294" s="216">
        <v>580</v>
      </c>
      <c r="Q294" s="216">
        <v>791</v>
      </c>
      <c r="R294" s="216">
        <v>956</v>
      </c>
      <c r="S294" s="217">
        <v>2152</v>
      </c>
      <c r="T294" s="218">
        <v>2373</v>
      </c>
      <c r="U294" s="218">
        <v>2514</v>
      </c>
      <c r="V294" s="218">
        <v>2866</v>
      </c>
      <c r="W294" s="218">
        <v>2993</v>
      </c>
      <c r="X294" s="218">
        <v>3015</v>
      </c>
      <c r="Y294" s="218">
        <v>2882</v>
      </c>
      <c r="Z294" s="220">
        <v>3233</v>
      </c>
      <c r="AA294" s="220">
        <v>3946</v>
      </c>
      <c r="AB294" s="218">
        <v>4051</v>
      </c>
      <c r="AC294" s="218">
        <v>3599</v>
      </c>
      <c r="AD294" s="219">
        <v>2858</v>
      </c>
      <c r="AE294" s="220">
        <v>3379</v>
      </c>
      <c r="AF294" s="219">
        <v>2816</v>
      </c>
      <c r="AG294" s="222">
        <v>2891</v>
      </c>
      <c r="AH294" s="223">
        <v>3545</v>
      </c>
      <c r="AI294" s="185">
        <v>3045</v>
      </c>
      <c r="AJ294" s="185">
        <v>3639</v>
      </c>
      <c r="AK294" s="185">
        <v>4194</v>
      </c>
      <c r="AL294" s="185">
        <v>3314</v>
      </c>
      <c r="AM294" s="185">
        <v>3530</v>
      </c>
      <c r="AN294" s="185">
        <v>2914</v>
      </c>
      <c r="AO294" s="228">
        <v>1869</v>
      </c>
      <c r="AP294" s="230">
        <v>3458</v>
      </c>
      <c r="AQ294" s="230">
        <v>4096</v>
      </c>
      <c r="AR294" s="142">
        <v>3388</v>
      </c>
      <c r="AS294" s="142">
        <v>3239</v>
      </c>
      <c r="AT294" s="142">
        <v>2890</v>
      </c>
      <c r="AU294" s="143">
        <v>3688</v>
      </c>
      <c r="AV294" s="144">
        <v>3355</v>
      </c>
      <c r="AW294" s="143"/>
      <c r="AX294" s="130">
        <f t="shared" si="0"/>
        <v>10</v>
      </c>
      <c r="AY294" s="145">
        <f t="shared" si="11"/>
        <v>3238.6</v>
      </c>
      <c r="AZ294" s="146">
        <f t="shared" si="12"/>
        <v>1869</v>
      </c>
      <c r="BA294" s="147">
        <f t="shared" si="13"/>
        <v>4096</v>
      </c>
      <c r="BB294" s="148">
        <f t="shared" si="14"/>
        <v>45</v>
      </c>
      <c r="BC294" s="149">
        <f t="shared" si="15"/>
        <v>2250.666667</v>
      </c>
      <c r="BD294" s="150">
        <f t="shared" si="16"/>
        <v>281</v>
      </c>
      <c r="BE294" s="151">
        <f t="shared" si="17"/>
        <v>4194</v>
      </c>
      <c r="BF294" s="194" t="s">
        <v>347</v>
      </c>
      <c r="BG294" s="174">
        <v>9</v>
      </c>
      <c r="BH294" s="15">
        <v>8</v>
      </c>
      <c r="BI294" s="187">
        <f aca="true" t="shared" si="1122" ref="BI294:CJ294">SUM(S294)/(S$303/1000)</f>
        <v>2379.083522</v>
      </c>
      <c r="BJ294" s="155">
        <f t="shared" si="1122"/>
        <v>2249.2891</v>
      </c>
      <c r="BK294" s="155">
        <f t="shared" si="1122"/>
        <v>2426.640927</v>
      </c>
      <c r="BL294" s="155">
        <f t="shared" si="1122"/>
        <v>2698.046599</v>
      </c>
      <c r="BM294" s="155">
        <f t="shared" si="1122"/>
        <v>2648.672566</v>
      </c>
      <c r="BN294" s="155">
        <f t="shared" si="1122"/>
        <v>2689.56289</v>
      </c>
      <c r="BO294" s="155">
        <f t="shared" si="1122"/>
        <v>2839.408867</v>
      </c>
      <c r="BP294" s="155">
        <f t="shared" si="1122"/>
        <v>3052.880076</v>
      </c>
      <c r="BQ294" s="155">
        <f t="shared" si="1122"/>
        <v>3715.630885</v>
      </c>
      <c r="BR294" s="155">
        <f t="shared" si="1122"/>
        <v>3714.80972</v>
      </c>
      <c r="BS294" s="155">
        <f t="shared" si="1122"/>
        <v>3429.252025</v>
      </c>
      <c r="BT294" s="155">
        <f t="shared" si="1122"/>
        <v>2969.350649</v>
      </c>
      <c r="BU294" s="155">
        <f t="shared" si="1122"/>
        <v>2888.034188</v>
      </c>
      <c r="BV294" s="155">
        <f t="shared" si="1122"/>
        <v>2207.761662</v>
      </c>
      <c r="BW294" s="155">
        <f t="shared" si="1122"/>
        <v>2325.824618</v>
      </c>
      <c r="BX294" s="155">
        <f t="shared" si="1122"/>
        <v>2746.997288</v>
      </c>
      <c r="BY294" s="155">
        <f t="shared" si="1122"/>
        <v>2709.074733</v>
      </c>
      <c r="BZ294" s="155">
        <f t="shared" si="1122"/>
        <v>2882.376238</v>
      </c>
      <c r="CA294" s="155">
        <f t="shared" si="1122"/>
        <v>3439.114391</v>
      </c>
      <c r="CB294" s="155">
        <f t="shared" si="1122"/>
        <v>2676.898223</v>
      </c>
      <c r="CC294" s="155">
        <f t="shared" si="1122"/>
        <v>2600.368324</v>
      </c>
      <c r="CD294" s="155">
        <f t="shared" si="1122"/>
        <v>2236.37759</v>
      </c>
      <c r="CE294" s="155">
        <f t="shared" si="1122"/>
        <v>1393.42429</v>
      </c>
      <c r="CF294" s="155">
        <f t="shared" si="1122"/>
        <v>2577.135192</v>
      </c>
      <c r="CG294" s="155">
        <f t="shared" si="1122"/>
        <v>3018.422992</v>
      </c>
      <c r="CH294" s="155">
        <f t="shared" si="1122"/>
        <v>2534.979424</v>
      </c>
      <c r="CI294" s="155">
        <f t="shared" si="1122"/>
        <v>2449.612403</v>
      </c>
      <c r="CJ294" s="155">
        <f t="shared" si="1122"/>
        <v>2179.81596</v>
      </c>
      <c r="CK294" s="155">
        <f aca="true" t="shared" si="1123" ref="CK294:CL294">SUM(AU294)/(AU$302/1000)</f>
        <v>2448.789881</v>
      </c>
      <c r="CL294" s="155">
        <f t="shared" si="1123"/>
        <v>2658.162659</v>
      </c>
      <c r="CM294" s="157">
        <f aca="true" t="shared" si="1124" ref="CM294:DG294">AVERAGE(BJ294:BL294)</f>
        <v>2457.992208</v>
      </c>
      <c r="CN294" s="157">
        <f t="shared" si="1124"/>
        <v>2591.120031</v>
      </c>
      <c r="CO294" s="157">
        <f t="shared" si="1124"/>
        <v>2678.760685</v>
      </c>
      <c r="CP294" s="157">
        <f t="shared" si="1124"/>
        <v>2725.881441</v>
      </c>
      <c r="CQ294" s="157">
        <f t="shared" si="1124"/>
        <v>2860.617278</v>
      </c>
      <c r="CR294" s="157">
        <f t="shared" si="1124"/>
        <v>3202.639943</v>
      </c>
      <c r="CS294" s="157">
        <f t="shared" si="1124"/>
        <v>3494.440227</v>
      </c>
      <c r="CT294" s="157">
        <f t="shared" si="1124"/>
        <v>3619.897543</v>
      </c>
      <c r="CU294" s="157">
        <f t="shared" si="1124"/>
        <v>3371.137465</v>
      </c>
      <c r="CV294" s="157">
        <f t="shared" si="1124"/>
        <v>3095.545621</v>
      </c>
      <c r="CW294" s="157">
        <f t="shared" si="1124"/>
        <v>2688.382166</v>
      </c>
      <c r="CX294" s="157">
        <f t="shared" si="1124"/>
        <v>2473.873489</v>
      </c>
      <c r="CY294" s="157">
        <f t="shared" si="1124"/>
        <v>2426.861189</v>
      </c>
      <c r="CZ294" s="157">
        <f t="shared" si="1124"/>
        <v>2593.965546</v>
      </c>
      <c r="DA294" s="157">
        <f t="shared" si="1124"/>
        <v>2779.482753</v>
      </c>
      <c r="DB294" s="157">
        <f t="shared" si="1124"/>
        <v>3010.188454</v>
      </c>
      <c r="DC294" s="157">
        <f t="shared" si="1124"/>
        <v>2999.462951</v>
      </c>
      <c r="DD294" s="157">
        <f t="shared" si="1124"/>
        <v>2905.460313</v>
      </c>
      <c r="DE294" s="157">
        <f t="shared" si="1124"/>
        <v>2504.548046</v>
      </c>
      <c r="DF294" s="157">
        <f t="shared" si="1124"/>
        <v>2076.723401</v>
      </c>
      <c r="DG294" s="157">
        <f t="shared" si="1124"/>
        <v>2068.979024</v>
      </c>
      <c r="DH294" s="157">
        <f t="shared" si="1032"/>
        <v>2068.979024</v>
      </c>
      <c r="DI294" s="157">
        <f aca="true" t="shared" si="1125" ref="DI294:DM294">AVERAGE(CF294:CH294)</f>
        <v>2710.179202</v>
      </c>
      <c r="DJ294" s="157">
        <f t="shared" si="1125"/>
        <v>2667.671606</v>
      </c>
      <c r="DK294" s="157">
        <f t="shared" si="1125"/>
        <v>2388.135929</v>
      </c>
      <c r="DL294" s="157">
        <f t="shared" si="1125"/>
        <v>2359.406081</v>
      </c>
      <c r="DM294" s="157">
        <f t="shared" si="1125"/>
        <v>2428.922833</v>
      </c>
      <c r="DN294" s="195" t="s">
        <v>347</v>
      </c>
      <c r="DO294" s="160">
        <v>2652.1666666666665</v>
      </c>
      <c r="DP294" s="160">
        <v>3438</v>
      </c>
      <c r="DQ294" s="161">
        <v>0.7714271863486523</v>
      </c>
    </row>
    <row r="295" spans="1:128" ht="13.5" customHeight="1">
      <c r="A295" s="320"/>
      <c r="B295" s="321" t="s">
        <v>348</v>
      </c>
      <c r="C295" s="322"/>
      <c r="D295" s="322"/>
      <c r="E295" s="322"/>
      <c r="F295" s="322"/>
      <c r="G295" s="322"/>
      <c r="H295" s="322"/>
      <c r="I295" s="322"/>
      <c r="J295" s="322"/>
      <c r="K295" s="322"/>
      <c r="L295" s="322"/>
      <c r="M295" s="322"/>
      <c r="N295" s="322"/>
      <c r="O295" s="322"/>
      <c r="P295" s="322"/>
      <c r="Q295" s="322"/>
      <c r="R295" s="322"/>
      <c r="S295" s="323">
        <v>20</v>
      </c>
      <c r="T295" s="324">
        <v>385</v>
      </c>
      <c r="U295" s="324">
        <v>20</v>
      </c>
      <c r="V295" s="324">
        <v>41</v>
      </c>
      <c r="W295" s="324">
        <v>22</v>
      </c>
      <c r="X295" s="324">
        <v>15</v>
      </c>
      <c r="Y295" s="324">
        <v>11</v>
      </c>
      <c r="Z295" s="324">
        <v>23</v>
      </c>
      <c r="AA295" s="324">
        <v>77</v>
      </c>
      <c r="AB295" s="324">
        <v>53</v>
      </c>
      <c r="AC295" s="324">
        <v>16</v>
      </c>
      <c r="AD295" s="324">
        <v>11</v>
      </c>
      <c r="AE295" s="325">
        <v>15</v>
      </c>
      <c r="AF295" s="324">
        <v>22</v>
      </c>
      <c r="AG295" s="326">
        <v>18</v>
      </c>
      <c r="AH295" s="225">
        <v>0</v>
      </c>
      <c r="AI295" s="327">
        <v>8</v>
      </c>
      <c r="AJ295" s="225">
        <v>0</v>
      </c>
      <c r="AK295" s="327">
        <v>17</v>
      </c>
      <c r="AL295" s="225">
        <v>0</v>
      </c>
      <c r="AM295" s="225">
        <v>0</v>
      </c>
      <c r="AN295" s="225">
        <v>0</v>
      </c>
      <c r="AO295" s="225" t="s">
        <v>349</v>
      </c>
      <c r="AP295" s="225">
        <v>0</v>
      </c>
      <c r="AQ295" s="225">
        <v>0</v>
      </c>
      <c r="AR295" s="142"/>
      <c r="AS295" s="142"/>
      <c r="AT295" s="142">
        <v>0</v>
      </c>
      <c r="AU295" s="143">
        <v>0</v>
      </c>
      <c r="AV295" s="144">
        <v>0</v>
      </c>
      <c r="AW295" s="143"/>
      <c r="AX295" s="130">
        <f t="shared" si="0"/>
        <v>0</v>
      </c>
      <c r="AY295" s="145">
        <f t="shared" si="11"/>
        <v>0</v>
      </c>
      <c r="AZ295" s="146">
        <f t="shared" si="12"/>
        <v>0</v>
      </c>
      <c r="BA295" s="147">
        <f t="shared" si="13"/>
        <v>0</v>
      </c>
      <c r="BB295" s="148">
        <f t="shared" si="14"/>
        <v>17</v>
      </c>
      <c r="BC295" s="149">
        <f t="shared" si="15"/>
        <v>29.76923077</v>
      </c>
      <c r="BD295" s="150">
        <f t="shared" si="16"/>
        <v>0</v>
      </c>
      <c r="BE295" s="151">
        <f t="shared" si="17"/>
        <v>385</v>
      </c>
      <c r="BF295" s="328" t="s">
        <v>348</v>
      </c>
      <c r="BG295" s="329">
        <v>113</v>
      </c>
      <c r="BH295" s="330">
        <v>146</v>
      </c>
      <c r="BI295" s="331">
        <f aca="true" t="shared" si="1126" ref="BI295:CA295">SUM(S295)/(S$303/1000)</f>
        <v>22.11044166</v>
      </c>
      <c r="BJ295" s="332">
        <f t="shared" si="1126"/>
        <v>364.92891</v>
      </c>
      <c r="BK295" s="332">
        <f t="shared" si="1126"/>
        <v>19.30501931</v>
      </c>
      <c r="BL295" s="332">
        <f t="shared" si="1126"/>
        <v>38.59731702</v>
      </c>
      <c r="BM295" s="332">
        <f t="shared" si="1126"/>
        <v>19.46902655</v>
      </c>
      <c r="BN295" s="332">
        <f t="shared" si="1126"/>
        <v>13.3809099</v>
      </c>
      <c r="BO295" s="332">
        <f t="shared" si="1126"/>
        <v>10.83743842</v>
      </c>
      <c r="BP295" s="332">
        <f t="shared" si="1126"/>
        <v>21.71860246</v>
      </c>
      <c r="BQ295" s="332">
        <f t="shared" si="1126"/>
        <v>72.5047081</v>
      </c>
      <c r="BR295" s="332">
        <f t="shared" si="1126"/>
        <v>48.60155892</v>
      </c>
      <c r="BS295" s="332">
        <f t="shared" si="1126"/>
        <v>15.24535493</v>
      </c>
      <c r="BT295" s="332">
        <f t="shared" si="1126"/>
        <v>11.42857143</v>
      </c>
      <c r="BU295" s="332">
        <f t="shared" si="1126"/>
        <v>12.82051282</v>
      </c>
      <c r="BV295" s="332">
        <f t="shared" si="1126"/>
        <v>17.24813799</v>
      </c>
      <c r="BW295" s="332">
        <f t="shared" si="1126"/>
        <v>14.48109413</v>
      </c>
      <c r="BX295" s="332">
        <f t="shared" si="1126"/>
        <v>0</v>
      </c>
      <c r="BY295" s="332">
        <f t="shared" si="1126"/>
        <v>7.117437722</v>
      </c>
      <c r="BZ295" s="332">
        <f t="shared" si="1126"/>
        <v>0</v>
      </c>
      <c r="CA295" s="332">
        <f t="shared" si="1126"/>
        <v>13.9401394</v>
      </c>
      <c r="CB295" s="332"/>
      <c r="CC295" s="332">
        <f aca="true" t="shared" si="1127" ref="CC295:CJ295">SUM(AM295)/(AM$303/1000)</f>
        <v>0</v>
      </c>
      <c r="CD295" s="332">
        <f t="shared" si="1127"/>
        <v>0</v>
      </c>
      <c r="CE295" s="332">
        <f t="shared" si="1127"/>
        <v>0</v>
      </c>
      <c r="CF295" s="333">
        <f t="shared" si="1127"/>
        <v>0</v>
      </c>
      <c r="CG295" s="155">
        <f t="shared" si="1127"/>
        <v>0</v>
      </c>
      <c r="CH295" s="155">
        <f t="shared" si="1127"/>
        <v>0</v>
      </c>
      <c r="CI295" s="155">
        <f t="shared" si="1127"/>
        <v>0</v>
      </c>
      <c r="CJ295" s="155">
        <f t="shared" si="1127"/>
        <v>0</v>
      </c>
      <c r="CK295" s="155">
        <f aca="true" t="shared" si="1128" ref="CK295:CL295">SUM(AU295)/(AU$302/1000)</f>
        <v>0</v>
      </c>
      <c r="CL295" s="155">
        <f t="shared" si="1128"/>
        <v>0</v>
      </c>
      <c r="CM295" s="334">
        <f aca="true" t="shared" si="1129" ref="CM295:DG295">AVERAGE(BJ295:BL295)</f>
        <v>140.9437488</v>
      </c>
      <c r="CN295" s="334">
        <f t="shared" si="1129"/>
        <v>25.79045429</v>
      </c>
      <c r="CO295" s="334">
        <f t="shared" si="1129"/>
        <v>23.81575116</v>
      </c>
      <c r="CP295" s="334">
        <f t="shared" si="1129"/>
        <v>14.56245829</v>
      </c>
      <c r="CQ295" s="334">
        <f t="shared" si="1129"/>
        <v>15.31231693</v>
      </c>
      <c r="CR295" s="334">
        <f t="shared" si="1129"/>
        <v>35.02024966</v>
      </c>
      <c r="CS295" s="334">
        <f t="shared" si="1129"/>
        <v>47.60828982</v>
      </c>
      <c r="CT295" s="334">
        <f t="shared" si="1129"/>
        <v>45.45054065</v>
      </c>
      <c r="CU295" s="334">
        <f t="shared" si="1129"/>
        <v>25.09182843</v>
      </c>
      <c r="CV295" s="334">
        <f t="shared" si="1129"/>
        <v>13.16481306</v>
      </c>
      <c r="CW295" s="334">
        <f t="shared" si="1129"/>
        <v>13.83240741</v>
      </c>
      <c r="CX295" s="334">
        <f t="shared" si="1129"/>
        <v>14.84991498</v>
      </c>
      <c r="CY295" s="334">
        <f t="shared" si="1129"/>
        <v>10.5764107</v>
      </c>
      <c r="CZ295" s="334">
        <f t="shared" si="1129"/>
        <v>7.199510617</v>
      </c>
      <c r="DA295" s="334">
        <f t="shared" si="1129"/>
        <v>2.372479241</v>
      </c>
      <c r="DB295" s="334">
        <f t="shared" si="1129"/>
        <v>7.019192375</v>
      </c>
      <c r="DC295" s="334">
        <f t="shared" si="1129"/>
        <v>6.970069701</v>
      </c>
      <c r="DD295" s="334">
        <f t="shared" si="1129"/>
        <v>6.970069701</v>
      </c>
      <c r="DE295" s="334">
        <f t="shared" si="1129"/>
        <v>0</v>
      </c>
      <c r="DF295" s="334">
        <f t="shared" si="1129"/>
        <v>0</v>
      </c>
      <c r="DG295" s="334">
        <f t="shared" si="1129"/>
        <v>0</v>
      </c>
      <c r="DH295" s="334">
        <f t="shared" si="1032"/>
        <v>0</v>
      </c>
      <c r="DI295" s="157">
        <f aca="true" t="shared" si="1130" ref="DI295:DM295">AVERAGE(CF295:CH295)</f>
        <v>0</v>
      </c>
      <c r="DJ295" s="157">
        <f t="shared" si="1130"/>
        <v>0</v>
      </c>
      <c r="DK295" s="157">
        <f t="shared" si="1130"/>
        <v>0</v>
      </c>
      <c r="DL295" s="157">
        <f t="shared" si="1130"/>
        <v>0</v>
      </c>
      <c r="DM295" s="157">
        <f t="shared" si="1130"/>
        <v>0</v>
      </c>
      <c r="DN295" s="328" t="s">
        <v>348</v>
      </c>
      <c r="DO295" s="335"/>
      <c r="DP295" s="335"/>
      <c r="DQ295" s="336"/>
      <c r="DR295" s="215"/>
      <c r="DS295" s="215"/>
      <c r="DT295" s="215"/>
      <c r="DU295" s="215"/>
      <c r="DV295" s="215"/>
      <c r="DW295" s="215"/>
      <c r="DX295" s="215"/>
    </row>
    <row r="296" spans="1:128" ht="13.5" customHeight="1">
      <c r="A296" s="105"/>
      <c r="B296" s="106" t="s">
        <v>350</v>
      </c>
      <c r="C296" s="337">
        <f aca="true" t="shared" si="1131" ref="C296:R296">SUM(C28:C295)</f>
        <v>9995</v>
      </c>
      <c r="D296" s="338">
        <f t="shared" si="1131"/>
        <v>10905</v>
      </c>
      <c r="E296" s="338">
        <f t="shared" si="1131"/>
        <v>10386</v>
      </c>
      <c r="F296" s="338">
        <f t="shared" si="1131"/>
        <v>13422</v>
      </c>
      <c r="G296" s="338">
        <f t="shared" si="1131"/>
        <v>15173</v>
      </c>
      <c r="H296" s="338">
        <f t="shared" si="1131"/>
        <v>15027</v>
      </c>
      <c r="I296" s="338">
        <f t="shared" si="1131"/>
        <v>13503</v>
      </c>
      <c r="J296" s="338">
        <f t="shared" si="1131"/>
        <v>14333</v>
      </c>
      <c r="K296" s="338">
        <f t="shared" si="1131"/>
        <v>12770</v>
      </c>
      <c r="L296" s="338">
        <f t="shared" si="1131"/>
        <v>15939</v>
      </c>
      <c r="M296" s="338">
        <f t="shared" si="1131"/>
        <v>14518</v>
      </c>
      <c r="N296" s="338">
        <f t="shared" si="1131"/>
        <v>17468</v>
      </c>
      <c r="O296" s="339">
        <f t="shared" si="1131"/>
        <v>18207</v>
      </c>
      <c r="P296" s="338">
        <f t="shared" si="1131"/>
        <v>16759</v>
      </c>
      <c r="Q296" s="338">
        <f t="shared" si="1131"/>
        <v>21660</v>
      </c>
      <c r="R296" s="338">
        <f t="shared" si="1131"/>
        <v>21304</v>
      </c>
      <c r="S296" s="255">
        <f aca="true" t="shared" si="1132" ref="S296:AE296">SUM(S7:S291)</f>
        <v>76520</v>
      </c>
      <c r="T296" s="4">
        <f t="shared" si="1132"/>
        <v>87056</v>
      </c>
      <c r="U296" s="4">
        <f t="shared" si="1132"/>
        <v>88390</v>
      </c>
      <c r="V296" s="4">
        <f t="shared" si="1132"/>
        <v>96723</v>
      </c>
      <c r="W296" s="4">
        <f t="shared" si="1132"/>
        <v>91214</v>
      </c>
      <c r="X296" s="4">
        <f t="shared" si="1132"/>
        <v>93125</v>
      </c>
      <c r="Y296" s="4">
        <f t="shared" si="1132"/>
        <v>96220</v>
      </c>
      <c r="Z296" s="340">
        <f t="shared" si="1132"/>
        <v>102423</v>
      </c>
      <c r="AA296" s="4">
        <f t="shared" si="1132"/>
        <v>94145</v>
      </c>
      <c r="AB296" s="341">
        <f t="shared" si="1132"/>
        <v>101741</v>
      </c>
      <c r="AC296" s="342">
        <f t="shared" si="1132"/>
        <v>104807</v>
      </c>
      <c r="AD296" s="343">
        <f t="shared" si="1132"/>
        <v>82283</v>
      </c>
      <c r="AE296" s="344">
        <f t="shared" si="1132"/>
        <v>93998</v>
      </c>
      <c r="AF296" s="344">
        <f aca="true" t="shared" si="1133" ref="AF296:AG296">SUM(AF7:AF295)</f>
        <v>98807</v>
      </c>
      <c r="AG296" s="345">
        <f t="shared" si="1133"/>
        <v>99615</v>
      </c>
      <c r="AH296" s="346">
        <v>105940</v>
      </c>
      <c r="AI296" s="347">
        <v>99201</v>
      </c>
      <c r="AJ296" s="348">
        <f aca="true" t="shared" si="1134" ref="AJ296:AM296">SUM(AJ25:AJ291)</f>
        <v>99196</v>
      </c>
      <c r="AK296" s="348">
        <f t="shared" si="1134"/>
        <v>101465</v>
      </c>
      <c r="AL296" s="348">
        <f t="shared" si="1134"/>
        <v>90179</v>
      </c>
      <c r="AM296" s="348">
        <f t="shared" si="1134"/>
        <v>103407</v>
      </c>
      <c r="AN296" s="348">
        <f aca="true" t="shared" si="1135" ref="AN296:AP296">SUM(AN7:AN294)</f>
        <v>97498</v>
      </c>
      <c r="AO296" s="348">
        <f t="shared" si="1135"/>
        <v>100655</v>
      </c>
      <c r="AP296" s="348">
        <f t="shared" si="1135"/>
        <v>108192</v>
      </c>
      <c r="AQ296" s="225">
        <v>114567</v>
      </c>
      <c r="AR296" s="142">
        <v>112153</v>
      </c>
      <c r="AS296" s="142">
        <v>100594</v>
      </c>
      <c r="AT296" s="142">
        <v>95001</v>
      </c>
      <c r="AU296" s="143">
        <v>105176</v>
      </c>
      <c r="AV296" s="144">
        <v>101806</v>
      </c>
      <c r="AW296" s="143"/>
      <c r="AX296" s="130">
        <f aca="true" t="shared" si="1136" ref="AX296:AX301">COUNTIF(AK296:AT296,"&gt;"&amp;0)</f>
        <v>10</v>
      </c>
      <c r="AY296" s="145">
        <f t="shared" si="11"/>
        <v>102742.2</v>
      </c>
      <c r="AZ296" s="146">
        <f t="shared" si="12"/>
        <v>90179</v>
      </c>
      <c r="BA296" s="147">
        <f t="shared" si="13"/>
        <v>114567</v>
      </c>
      <c r="BB296" s="148">
        <f t="shared" si="14"/>
        <v>45</v>
      </c>
      <c r="BC296" s="149">
        <f t="shared" si="15"/>
        <v>68481.33333</v>
      </c>
      <c r="BD296" s="150">
        <f t="shared" si="16"/>
        <v>9995</v>
      </c>
      <c r="BE296" s="151">
        <f t="shared" si="17"/>
        <v>114567</v>
      </c>
      <c r="BF296" s="349" t="s">
        <v>350</v>
      </c>
      <c r="BG296" s="66"/>
      <c r="BH296" s="15"/>
      <c r="BI296" s="187">
        <f aca="true" t="shared" si="1137" ref="BI296:CJ296">SUM(S296)/(S$303/1000)</f>
        <v>84594.54978</v>
      </c>
      <c r="BJ296" s="155">
        <f t="shared" si="1137"/>
        <v>82517.53555</v>
      </c>
      <c r="BK296" s="155">
        <f t="shared" si="1137"/>
        <v>85318.53282</v>
      </c>
      <c r="BL296" s="155">
        <f t="shared" si="1137"/>
        <v>91054.83643</v>
      </c>
      <c r="BM296" s="155">
        <f t="shared" si="1137"/>
        <v>80720.35398</v>
      </c>
      <c r="BN296" s="155">
        <f t="shared" si="1137"/>
        <v>83073.14897</v>
      </c>
      <c r="BO296" s="155">
        <f t="shared" si="1137"/>
        <v>94798.02956</v>
      </c>
      <c r="BP296" s="155">
        <f t="shared" si="1137"/>
        <v>96716.71388</v>
      </c>
      <c r="BQ296" s="155">
        <f t="shared" si="1137"/>
        <v>88648.77589</v>
      </c>
      <c r="BR296" s="155">
        <f t="shared" si="1137"/>
        <v>93297.56992</v>
      </c>
      <c r="BS296" s="155">
        <f t="shared" si="1137"/>
        <v>99863.74464</v>
      </c>
      <c r="BT296" s="155">
        <f t="shared" si="1137"/>
        <v>85488.83117</v>
      </c>
      <c r="BU296" s="155">
        <f t="shared" si="1137"/>
        <v>80340.17094</v>
      </c>
      <c r="BV296" s="155">
        <f t="shared" si="1137"/>
        <v>77465.30772</v>
      </c>
      <c r="BW296" s="155">
        <f t="shared" si="1137"/>
        <v>80140.78842</v>
      </c>
      <c r="BX296" s="155">
        <f t="shared" si="1137"/>
        <v>82092.21232</v>
      </c>
      <c r="BY296" s="155">
        <f t="shared" si="1137"/>
        <v>88257.11744</v>
      </c>
      <c r="BZ296" s="155">
        <f t="shared" si="1137"/>
        <v>78571.08911</v>
      </c>
      <c r="CA296" s="155">
        <f t="shared" si="1137"/>
        <v>83202.13202</v>
      </c>
      <c r="CB296" s="155">
        <f t="shared" si="1137"/>
        <v>72842.48788</v>
      </c>
      <c r="CC296" s="155">
        <f t="shared" si="1137"/>
        <v>76174.58564</v>
      </c>
      <c r="CD296" s="155">
        <f t="shared" si="1137"/>
        <v>74825.78665</v>
      </c>
      <c r="CE296" s="155">
        <f t="shared" si="1137"/>
        <v>75042.86886</v>
      </c>
      <c r="CF296" s="155">
        <f t="shared" si="1137"/>
        <v>80631.98688</v>
      </c>
      <c r="CG296" s="155">
        <f t="shared" si="1137"/>
        <v>84426.67649</v>
      </c>
      <c r="CH296" s="155">
        <f t="shared" si="1137"/>
        <v>83915.4508</v>
      </c>
      <c r="CI296" s="155">
        <f t="shared" si="1137"/>
        <v>76077.89752</v>
      </c>
      <c r="CJ296" s="155">
        <f t="shared" si="1137"/>
        <v>71655.60416</v>
      </c>
      <c r="CK296" s="155">
        <f aca="true" t="shared" si="1138" ref="CK296:CL296">SUM(AU296)/(AU$302/1000)</f>
        <v>69835.66283</v>
      </c>
      <c r="CL296" s="155">
        <f t="shared" si="1138"/>
        <v>80660.77725</v>
      </c>
      <c r="CM296" s="157">
        <f aca="true" t="shared" si="1139" ref="CM296:DG296">AVERAGE(BJ296:BL296)</f>
        <v>86296.96827</v>
      </c>
      <c r="CN296" s="157">
        <f t="shared" si="1139"/>
        <v>85697.90774</v>
      </c>
      <c r="CO296" s="157">
        <f t="shared" si="1139"/>
        <v>84949.44646</v>
      </c>
      <c r="CP296" s="157">
        <f t="shared" si="1139"/>
        <v>86197.1775</v>
      </c>
      <c r="CQ296" s="157">
        <f t="shared" si="1139"/>
        <v>91529.29747</v>
      </c>
      <c r="CR296" s="157">
        <f t="shared" si="1139"/>
        <v>93387.83978</v>
      </c>
      <c r="CS296" s="157">
        <f t="shared" si="1139"/>
        <v>92887.68657</v>
      </c>
      <c r="CT296" s="157">
        <f t="shared" si="1139"/>
        <v>93936.69682</v>
      </c>
      <c r="CU296" s="157">
        <f t="shared" si="1139"/>
        <v>92883.38191</v>
      </c>
      <c r="CV296" s="157">
        <f t="shared" si="1139"/>
        <v>88564.24892</v>
      </c>
      <c r="CW296" s="157">
        <f t="shared" si="1139"/>
        <v>81098.10328</v>
      </c>
      <c r="CX296" s="157">
        <f t="shared" si="1139"/>
        <v>79315.42236</v>
      </c>
      <c r="CY296" s="157">
        <f t="shared" si="1139"/>
        <v>79899.43615</v>
      </c>
      <c r="CZ296" s="157">
        <f t="shared" si="1139"/>
        <v>83496.70606</v>
      </c>
      <c r="DA296" s="157">
        <f t="shared" si="1139"/>
        <v>82973.47296</v>
      </c>
      <c r="DB296" s="157">
        <f t="shared" si="1139"/>
        <v>83343.44619</v>
      </c>
      <c r="DC296" s="350">
        <f t="shared" si="1139"/>
        <v>78205.23634</v>
      </c>
      <c r="DD296" s="350">
        <f t="shared" si="1139"/>
        <v>77406.40185</v>
      </c>
      <c r="DE296" s="350">
        <f t="shared" si="1139"/>
        <v>74614.28672</v>
      </c>
      <c r="DF296" s="350">
        <f t="shared" si="1139"/>
        <v>75347.74705</v>
      </c>
      <c r="DG296" s="350">
        <f t="shared" si="1139"/>
        <v>76833.54746</v>
      </c>
      <c r="DH296" s="350">
        <f t="shared" si="1032"/>
        <v>76833.54746</v>
      </c>
      <c r="DI296" s="157">
        <f aca="true" t="shared" si="1140" ref="DI296:DM296">AVERAGE(CF296:CH296)</f>
        <v>82991.37139</v>
      </c>
      <c r="DJ296" s="157">
        <f t="shared" si="1140"/>
        <v>81473.34161</v>
      </c>
      <c r="DK296" s="157">
        <f t="shared" si="1140"/>
        <v>77216.3175</v>
      </c>
      <c r="DL296" s="157">
        <f t="shared" si="1140"/>
        <v>72523.05484</v>
      </c>
      <c r="DM296" s="157">
        <f t="shared" si="1140"/>
        <v>74050.68141</v>
      </c>
      <c r="DN296" s="195" t="s">
        <v>350</v>
      </c>
      <c r="DO296" s="351">
        <v>88838</v>
      </c>
      <c r="DP296" s="351">
        <v>103204.66666666667</v>
      </c>
      <c r="DQ296" s="161">
        <v>0.8607944085215784</v>
      </c>
      <c r="DR296" s="352"/>
      <c r="DS296" s="352"/>
      <c r="DT296" s="352"/>
      <c r="DU296" s="352"/>
      <c r="DV296" s="352"/>
      <c r="DW296" s="352"/>
      <c r="DX296" s="352"/>
    </row>
    <row r="297" spans="1:121" ht="13.5" customHeight="1">
      <c r="A297" s="353">
        <f>COUNT(A7:A294)</f>
        <v>266</v>
      </c>
      <c r="B297" s="106" t="s">
        <v>351</v>
      </c>
      <c r="C297" s="337">
        <f aca="true" t="shared" si="1141" ref="C297:R297">COUNTA(C31:C294)-COUNTA(C70,C42,C60,#REF!,#REF!,#REF!,C145,C160,C189,C251,C245)</f>
        <v>110</v>
      </c>
      <c r="D297" s="337">
        <f t="shared" si="1141"/>
        <v>112</v>
      </c>
      <c r="E297" s="337">
        <f t="shared" si="1141"/>
        <v>115</v>
      </c>
      <c r="F297" s="337">
        <f t="shared" si="1141"/>
        <v>113</v>
      </c>
      <c r="G297" s="337">
        <f t="shared" si="1141"/>
        <v>109</v>
      </c>
      <c r="H297" s="337">
        <f t="shared" si="1141"/>
        <v>112</v>
      </c>
      <c r="I297" s="337">
        <f t="shared" si="1141"/>
        <v>114</v>
      </c>
      <c r="J297" s="337">
        <f t="shared" si="1141"/>
        <v>106</v>
      </c>
      <c r="K297" s="337">
        <f t="shared" si="1141"/>
        <v>116</v>
      </c>
      <c r="L297" s="337">
        <f t="shared" si="1141"/>
        <v>118</v>
      </c>
      <c r="M297" s="337">
        <f t="shared" si="1141"/>
        <v>123</v>
      </c>
      <c r="N297" s="337">
        <f t="shared" si="1141"/>
        <v>128</v>
      </c>
      <c r="O297" s="337">
        <f t="shared" si="1141"/>
        <v>119</v>
      </c>
      <c r="P297" s="337">
        <f t="shared" si="1141"/>
        <v>129</v>
      </c>
      <c r="Q297" s="337">
        <f t="shared" si="1141"/>
        <v>123</v>
      </c>
      <c r="R297" s="337">
        <f t="shared" si="1141"/>
        <v>132</v>
      </c>
      <c r="S297" s="255">
        <f aca="true" t="shared" si="1142" ref="S297:X297">COUNT(S7:S295)</f>
        <v>179</v>
      </c>
      <c r="T297" s="4">
        <f t="shared" si="1142"/>
        <v>186</v>
      </c>
      <c r="U297" s="4">
        <f t="shared" si="1142"/>
        <v>190</v>
      </c>
      <c r="V297" s="4">
        <f t="shared" si="1142"/>
        <v>188</v>
      </c>
      <c r="W297" s="4">
        <f t="shared" si="1142"/>
        <v>194</v>
      </c>
      <c r="X297" s="4">
        <f t="shared" si="1142"/>
        <v>189</v>
      </c>
      <c r="Y297" s="4">
        <v>187</v>
      </c>
      <c r="Z297" s="5">
        <f aca="true" t="shared" si="1143" ref="Z297:AG297">COUNT(Z7:Z295)</f>
        <v>187</v>
      </c>
      <c r="AA297" s="4">
        <f t="shared" si="1143"/>
        <v>189</v>
      </c>
      <c r="AB297" s="4">
        <f t="shared" si="1143"/>
        <v>186</v>
      </c>
      <c r="AC297" s="6">
        <f t="shared" si="1143"/>
        <v>186</v>
      </c>
      <c r="AD297" s="7">
        <f t="shared" si="1143"/>
        <v>191</v>
      </c>
      <c r="AE297" s="4">
        <f t="shared" si="1143"/>
        <v>180</v>
      </c>
      <c r="AF297" s="4">
        <f t="shared" si="1143"/>
        <v>204</v>
      </c>
      <c r="AG297" s="8">
        <f t="shared" si="1143"/>
        <v>266</v>
      </c>
      <c r="AH297" s="354">
        <f>COUNT(AH7:AH294)</f>
        <v>274</v>
      </c>
      <c r="AI297" s="354">
        <v>188</v>
      </c>
      <c r="AJ297" s="355">
        <f>COUNT(AJ25:AJ295)</f>
        <v>258</v>
      </c>
      <c r="AK297" s="356">
        <v>185</v>
      </c>
      <c r="AL297" s="354">
        <f>COUNT(AL7:AL294)</f>
        <v>274</v>
      </c>
      <c r="AM297" s="256">
        <v>184</v>
      </c>
      <c r="AN297" s="9">
        <f>COUNT(AN7:AN295)</f>
        <v>275</v>
      </c>
      <c r="AO297" s="130" t="e">
        <f>countif</f>
        <v>#REF!</v>
      </c>
      <c r="AP297" s="9">
        <v>177</v>
      </c>
      <c r="AQ297" s="230">
        <v>182</v>
      </c>
      <c r="AR297" s="142">
        <v>179</v>
      </c>
      <c r="AS297" s="142">
        <v>164</v>
      </c>
      <c r="AT297" s="142">
        <v>178</v>
      </c>
      <c r="AU297" s="142">
        <v>178</v>
      </c>
      <c r="AV297" s="144">
        <v>179</v>
      </c>
      <c r="AW297" s="143"/>
      <c r="AX297" s="130">
        <f t="shared" si="1136"/>
        <v>9</v>
      </c>
      <c r="AY297" s="145" t="e">
        <f aca="true" t="shared" si="1144" ref="AY297:AY313">AVERAGE(AK297:AT297)</f>
        <v>#REF!</v>
      </c>
      <c r="AZ297" s="146" t="e">
        <f t="shared" si="12"/>
        <v>#REF!</v>
      </c>
      <c r="BA297" s="147" t="e">
        <f t="shared" si="13"/>
        <v>#REF!</v>
      </c>
      <c r="BB297" s="148">
        <f t="shared" si="14"/>
        <v>44</v>
      </c>
      <c r="BC297" s="149" t="e">
        <f t="shared" si="15"/>
        <v>#REF!</v>
      </c>
      <c r="BD297" s="150" t="e">
        <f t="shared" si="16"/>
        <v>#REF!</v>
      </c>
      <c r="BE297" s="151" t="e">
        <f t="shared" si="17"/>
        <v>#REF!</v>
      </c>
      <c r="BF297" s="349" t="s">
        <v>351</v>
      </c>
      <c r="BG297" s="66"/>
      <c r="BH297" s="15"/>
      <c r="BI297" s="187">
        <f aca="true" t="shared" si="1145" ref="BI297:CJ297">SUM(S297)/(S$303/1000)</f>
        <v>197.8884528</v>
      </c>
      <c r="BJ297" s="155">
        <f t="shared" si="1145"/>
        <v>176.3033175</v>
      </c>
      <c r="BK297" s="155">
        <f t="shared" si="1145"/>
        <v>183.3976834</v>
      </c>
      <c r="BL297" s="155">
        <f t="shared" si="1145"/>
        <v>176.9828195</v>
      </c>
      <c r="BM297" s="155">
        <f t="shared" si="1145"/>
        <v>171.6814159</v>
      </c>
      <c r="BN297" s="155">
        <f t="shared" si="1145"/>
        <v>168.5994648</v>
      </c>
      <c r="BO297" s="155">
        <f t="shared" si="1145"/>
        <v>184.2364532</v>
      </c>
      <c r="BP297" s="155">
        <f t="shared" si="1145"/>
        <v>176.5816808</v>
      </c>
      <c r="BQ297" s="155">
        <f t="shared" si="1145"/>
        <v>177.9661017</v>
      </c>
      <c r="BR297" s="155">
        <f t="shared" si="1145"/>
        <v>170.5639615</v>
      </c>
      <c r="BS297" s="155">
        <f t="shared" si="1145"/>
        <v>177.2272511</v>
      </c>
      <c r="BT297" s="155">
        <f t="shared" si="1145"/>
        <v>198.4415584</v>
      </c>
      <c r="BU297" s="155">
        <f t="shared" si="1145"/>
        <v>153.8461538</v>
      </c>
      <c r="BV297" s="155">
        <f t="shared" si="1145"/>
        <v>159.9372795</v>
      </c>
      <c r="BW297" s="155">
        <f t="shared" si="1145"/>
        <v>213.998391</v>
      </c>
      <c r="BX297" s="155">
        <f t="shared" si="1145"/>
        <v>212.3208059</v>
      </c>
      <c r="BY297" s="155">
        <f t="shared" si="1145"/>
        <v>167.2597865</v>
      </c>
      <c r="BZ297" s="155">
        <f t="shared" si="1145"/>
        <v>204.3564356</v>
      </c>
      <c r="CA297" s="155">
        <f t="shared" si="1145"/>
        <v>151.701517</v>
      </c>
      <c r="CB297" s="155">
        <f t="shared" si="1145"/>
        <v>221.3247173</v>
      </c>
      <c r="CC297" s="155">
        <f t="shared" si="1145"/>
        <v>135.5432781</v>
      </c>
      <c r="CD297" s="155">
        <f t="shared" si="1145"/>
        <v>211.0514198</v>
      </c>
      <c r="CE297" s="155" t="e">
        <f t="shared" si="1145"/>
        <v>#REF!</v>
      </c>
      <c r="CF297" s="155">
        <f t="shared" si="1145"/>
        <v>131.9123565</v>
      </c>
      <c r="CG297" s="155">
        <f t="shared" si="1145"/>
        <v>134.119381</v>
      </c>
      <c r="CH297" s="155">
        <f t="shared" si="1145"/>
        <v>133.9319117</v>
      </c>
      <c r="CI297" s="155">
        <f t="shared" si="1145"/>
        <v>124.0310078</v>
      </c>
      <c r="CJ297" s="155">
        <f t="shared" si="1145"/>
        <v>134.2585609</v>
      </c>
      <c r="CK297" s="155">
        <f aca="true" t="shared" si="1146" ref="CK297:CL297">SUM(AU297)/(AU$302/1000)</f>
        <v>118.1899671</v>
      </c>
      <c r="CL297" s="155">
        <f t="shared" si="1146"/>
        <v>141.8214951</v>
      </c>
      <c r="CM297" s="157">
        <f aca="true" t="shared" si="1147" ref="CM297:DG297">AVERAGE(BJ297:BL297)</f>
        <v>178.8946068</v>
      </c>
      <c r="CN297" s="157">
        <f t="shared" si="1147"/>
        <v>177.3539729</v>
      </c>
      <c r="CO297" s="157">
        <f t="shared" si="1147"/>
        <v>172.4212334</v>
      </c>
      <c r="CP297" s="157">
        <f t="shared" si="1147"/>
        <v>174.8391113</v>
      </c>
      <c r="CQ297" s="157">
        <f t="shared" si="1147"/>
        <v>176.4725329</v>
      </c>
      <c r="CR297" s="157">
        <f t="shared" si="1147"/>
        <v>179.5947452</v>
      </c>
      <c r="CS297" s="157">
        <f t="shared" si="1147"/>
        <v>175.037248</v>
      </c>
      <c r="CT297" s="157">
        <f t="shared" si="1147"/>
        <v>175.2524381</v>
      </c>
      <c r="CU297" s="157">
        <f t="shared" si="1147"/>
        <v>182.0775903</v>
      </c>
      <c r="CV297" s="157">
        <f t="shared" si="1147"/>
        <v>176.5049878</v>
      </c>
      <c r="CW297" s="157">
        <f t="shared" si="1147"/>
        <v>170.7416639</v>
      </c>
      <c r="CX297" s="157">
        <f t="shared" si="1147"/>
        <v>175.9272748</v>
      </c>
      <c r="CY297" s="157">
        <f t="shared" si="1147"/>
        <v>195.4188255</v>
      </c>
      <c r="CZ297" s="157">
        <f t="shared" si="1147"/>
        <v>197.8596611</v>
      </c>
      <c r="DA297" s="157">
        <f t="shared" si="1147"/>
        <v>194.645676</v>
      </c>
      <c r="DB297" s="157">
        <f t="shared" si="1147"/>
        <v>174.4392464</v>
      </c>
      <c r="DC297" s="350">
        <f t="shared" si="1147"/>
        <v>192.46089</v>
      </c>
      <c r="DD297" s="350">
        <f t="shared" si="1147"/>
        <v>169.5231708</v>
      </c>
      <c r="DE297" s="350">
        <f t="shared" si="1147"/>
        <v>189.3064717</v>
      </c>
      <c r="DF297" s="350" t="e">
        <f t="shared" si="1147"/>
        <v>#REF!</v>
      </c>
      <c r="DG297" s="350" t="e">
        <f t="shared" si="1147"/>
        <v>#REF!</v>
      </c>
      <c r="DH297" s="350" t="e">
        <f t="shared" si="1032"/>
        <v>#REF!</v>
      </c>
      <c r="DI297" s="157">
        <f aca="true" t="shared" si="1148" ref="DI297:DM297">AVERAGE(CF297:CH297)</f>
        <v>133.3212164</v>
      </c>
      <c r="DJ297" s="157">
        <f t="shared" si="1148"/>
        <v>130.6941001</v>
      </c>
      <c r="DK297" s="157">
        <f t="shared" si="1148"/>
        <v>130.7404934</v>
      </c>
      <c r="DL297" s="157">
        <f t="shared" si="1148"/>
        <v>125.4931786</v>
      </c>
      <c r="DM297" s="157">
        <f t="shared" si="1148"/>
        <v>131.423341</v>
      </c>
      <c r="DN297" s="195" t="s">
        <v>351</v>
      </c>
      <c r="DO297" s="160">
        <v>187.66666666666666</v>
      </c>
      <c r="DP297" s="160">
        <v>185.16666666666666</v>
      </c>
      <c r="DQ297" s="161">
        <v>1.0135013501350134</v>
      </c>
    </row>
    <row r="298" spans="1:121" ht="13.5" customHeight="1">
      <c r="A298" s="105"/>
      <c r="B298" s="106" t="s">
        <v>352</v>
      </c>
      <c r="C298" s="337">
        <v>6</v>
      </c>
      <c r="D298" s="337">
        <v>4</v>
      </c>
      <c r="E298" s="337">
        <v>1</v>
      </c>
      <c r="F298" s="337">
        <v>4</v>
      </c>
      <c r="G298" s="337">
        <v>2</v>
      </c>
      <c r="H298" s="337">
        <v>2</v>
      </c>
      <c r="I298" s="337">
        <v>6</v>
      </c>
      <c r="J298" s="337">
        <v>1</v>
      </c>
      <c r="K298" s="337">
        <v>3</v>
      </c>
      <c r="L298" s="337">
        <v>1</v>
      </c>
      <c r="M298" s="337">
        <v>4</v>
      </c>
      <c r="N298" s="337">
        <v>0</v>
      </c>
      <c r="O298" s="337">
        <v>1</v>
      </c>
      <c r="P298" s="337">
        <v>1</v>
      </c>
      <c r="Q298" s="337">
        <v>4</v>
      </c>
      <c r="R298" s="337">
        <v>8</v>
      </c>
      <c r="S298" s="255"/>
      <c r="T298" s="4">
        <v>2</v>
      </c>
      <c r="U298" s="4"/>
      <c r="V298" s="4"/>
      <c r="W298" s="4"/>
      <c r="X298" s="4"/>
      <c r="Y298" s="4"/>
      <c r="Z298" s="5">
        <v>1</v>
      </c>
      <c r="AA298" s="4">
        <v>1</v>
      </c>
      <c r="AB298" s="4">
        <v>1</v>
      </c>
      <c r="AC298" s="6">
        <v>3</v>
      </c>
      <c r="AD298" s="7"/>
      <c r="AE298" s="4">
        <v>3</v>
      </c>
      <c r="AF298" s="7">
        <v>3</v>
      </c>
      <c r="AG298" s="357">
        <v>6</v>
      </c>
      <c r="AH298" s="358">
        <v>1</v>
      </c>
      <c r="AI298" s="359">
        <v>1</v>
      </c>
      <c r="AJ298" s="225">
        <v>0</v>
      </c>
      <c r="AK298" s="356">
        <v>4</v>
      </c>
      <c r="AL298" s="225">
        <v>0</v>
      </c>
      <c r="AM298" s="9">
        <v>2</v>
      </c>
      <c r="AN298" s="225">
        <v>0</v>
      </c>
      <c r="AO298" s="225">
        <v>0</v>
      </c>
      <c r="AP298" s="9">
        <v>1</v>
      </c>
      <c r="AQ298" s="225">
        <v>0</v>
      </c>
      <c r="AR298" s="142">
        <v>2</v>
      </c>
      <c r="AS298" s="142">
        <v>2</v>
      </c>
      <c r="AT298" s="142">
        <v>2</v>
      </c>
      <c r="AU298" s="143">
        <v>0</v>
      </c>
      <c r="AV298" s="144">
        <v>4</v>
      </c>
      <c r="AW298" s="143"/>
      <c r="AX298" s="130">
        <f t="shared" si="1136"/>
        <v>6</v>
      </c>
      <c r="AY298" s="145">
        <f t="shared" si="1144"/>
        <v>1.3</v>
      </c>
      <c r="AZ298" s="146">
        <f aca="true" t="shared" si="1149" ref="AZ298:AZ312">MIN(AK298:AT298)</f>
        <v>0</v>
      </c>
      <c r="BA298" s="147">
        <f t="shared" si="13"/>
        <v>2</v>
      </c>
      <c r="BB298" s="148">
        <f t="shared" si="14"/>
        <v>31</v>
      </c>
      <c r="BC298" s="149">
        <f t="shared" si="15"/>
        <v>2.184210526</v>
      </c>
      <c r="BD298" s="150">
        <f t="shared" si="16"/>
        <v>0</v>
      </c>
      <c r="BE298" s="151">
        <f t="shared" si="17"/>
        <v>8</v>
      </c>
      <c r="BF298" s="360" t="s">
        <v>352</v>
      </c>
      <c r="BG298" s="66"/>
      <c r="BH298" s="15"/>
      <c r="BI298" s="187">
        <f aca="true" t="shared" si="1150" ref="BI298:CJ298">SUM(S298)/(S$303/1000)</f>
        <v>0</v>
      </c>
      <c r="BJ298" s="155">
        <f t="shared" si="1150"/>
        <v>1.895734597</v>
      </c>
      <c r="BK298" s="155">
        <f t="shared" si="1150"/>
        <v>0</v>
      </c>
      <c r="BL298" s="155">
        <f t="shared" si="1150"/>
        <v>0</v>
      </c>
      <c r="BM298" s="155">
        <f t="shared" si="1150"/>
        <v>0</v>
      </c>
      <c r="BN298" s="155">
        <f t="shared" si="1150"/>
        <v>0</v>
      </c>
      <c r="BO298" s="155">
        <f t="shared" si="1150"/>
        <v>0</v>
      </c>
      <c r="BP298" s="155">
        <f t="shared" si="1150"/>
        <v>0.9442870633</v>
      </c>
      <c r="BQ298" s="155">
        <f t="shared" si="1150"/>
        <v>0.9416195857</v>
      </c>
      <c r="BR298" s="155">
        <f t="shared" si="1150"/>
        <v>0.9170105456</v>
      </c>
      <c r="BS298" s="155">
        <f t="shared" si="1150"/>
        <v>2.85850405</v>
      </c>
      <c r="BT298" s="155">
        <f t="shared" si="1150"/>
        <v>0</v>
      </c>
      <c r="BU298" s="155">
        <f t="shared" si="1150"/>
        <v>2.564102564</v>
      </c>
      <c r="BV298" s="155">
        <f t="shared" si="1150"/>
        <v>2.352018816</v>
      </c>
      <c r="BW298" s="155">
        <f t="shared" si="1150"/>
        <v>4.827031376</v>
      </c>
      <c r="BX298" s="361">
        <f t="shared" si="1150"/>
        <v>0.7748934522</v>
      </c>
      <c r="BY298" s="361">
        <f t="shared" si="1150"/>
        <v>0.8896797153</v>
      </c>
      <c r="BZ298" s="361">
        <f t="shared" si="1150"/>
        <v>0</v>
      </c>
      <c r="CA298" s="361">
        <f t="shared" si="1150"/>
        <v>3.2800328</v>
      </c>
      <c r="CB298" s="361">
        <f t="shared" si="1150"/>
        <v>0</v>
      </c>
      <c r="CC298" s="361">
        <f t="shared" si="1150"/>
        <v>1.473296501</v>
      </c>
      <c r="CD298" s="361">
        <f t="shared" si="1150"/>
        <v>0</v>
      </c>
      <c r="CE298" s="361">
        <f t="shared" si="1150"/>
        <v>0</v>
      </c>
      <c r="CF298" s="361">
        <f t="shared" si="1150"/>
        <v>0.7452675511</v>
      </c>
      <c r="CG298" s="155">
        <f t="shared" si="1150"/>
        <v>0</v>
      </c>
      <c r="CH298" s="155">
        <f t="shared" si="1150"/>
        <v>1.496445941</v>
      </c>
      <c r="CI298" s="155">
        <f t="shared" si="1150"/>
        <v>1.512573265</v>
      </c>
      <c r="CJ298" s="155">
        <f t="shared" si="1150"/>
        <v>1.508523156</v>
      </c>
      <c r="CK298" s="155">
        <f aca="true" t="shared" si="1151" ref="CK298:CL298">SUM(AU298)/(AU$302/1000)</f>
        <v>0</v>
      </c>
      <c r="CL298" s="155">
        <f t="shared" si="1151"/>
        <v>3.169195421</v>
      </c>
      <c r="CM298" s="158">
        <f aca="true" t="shared" si="1152" ref="CM298:DG298">AVERAGE(BJ298:BL298)</f>
        <v>0.6319115324</v>
      </c>
      <c r="CN298" s="158">
        <f t="shared" si="1152"/>
        <v>0</v>
      </c>
      <c r="CO298" s="158">
        <f t="shared" si="1152"/>
        <v>0</v>
      </c>
      <c r="CP298" s="157">
        <f t="shared" si="1152"/>
        <v>0</v>
      </c>
      <c r="CQ298" s="158">
        <f t="shared" si="1152"/>
        <v>0.3147623544</v>
      </c>
      <c r="CR298" s="158">
        <f t="shared" si="1152"/>
        <v>0.6286355497</v>
      </c>
      <c r="CS298" s="158">
        <f t="shared" si="1152"/>
        <v>0.9343057315</v>
      </c>
      <c r="CT298" s="157">
        <f t="shared" si="1152"/>
        <v>1.57237806</v>
      </c>
      <c r="CU298" s="158">
        <f t="shared" si="1152"/>
        <v>1.258504865</v>
      </c>
      <c r="CV298" s="157">
        <f t="shared" si="1152"/>
        <v>1.807535538</v>
      </c>
      <c r="CW298" s="157">
        <f t="shared" si="1152"/>
        <v>1.638707127</v>
      </c>
      <c r="CX298" s="157">
        <f t="shared" si="1152"/>
        <v>3.247717585</v>
      </c>
      <c r="CY298" s="157">
        <f t="shared" si="1152"/>
        <v>2.651314548</v>
      </c>
      <c r="CZ298" s="157">
        <f t="shared" si="1152"/>
        <v>2.163868181</v>
      </c>
      <c r="DA298" s="157">
        <f t="shared" si="1152"/>
        <v>0.5548577225</v>
      </c>
      <c r="DB298" s="362">
        <f t="shared" si="1152"/>
        <v>1.389904172</v>
      </c>
      <c r="DC298" s="363">
        <f t="shared" si="1152"/>
        <v>1.093344267</v>
      </c>
      <c r="DD298" s="363">
        <f t="shared" si="1152"/>
        <v>1.5844431</v>
      </c>
      <c r="DE298" s="363">
        <f t="shared" si="1152"/>
        <v>0.4910988336</v>
      </c>
      <c r="DF298" s="363">
        <f t="shared" si="1152"/>
        <v>0.4910988336</v>
      </c>
      <c r="DG298" s="363">
        <f t="shared" si="1152"/>
        <v>0.248422517</v>
      </c>
      <c r="DH298" s="363">
        <f t="shared" si="1032"/>
        <v>0.248422517</v>
      </c>
      <c r="DI298" s="157">
        <f aca="true" t="shared" si="1153" ref="DI298:DM298">AVERAGE(CF298:CH298)</f>
        <v>0.7472378306</v>
      </c>
      <c r="DJ298" s="157">
        <f t="shared" si="1153"/>
        <v>1.003006402</v>
      </c>
      <c r="DK298" s="157">
        <f t="shared" si="1153"/>
        <v>1.505847454</v>
      </c>
      <c r="DL298" s="157">
        <f t="shared" si="1153"/>
        <v>1.00703214</v>
      </c>
      <c r="DM298" s="157">
        <f t="shared" si="1153"/>
        <v>1.559239525</v>
      </c>
      <c r="DN298" s="364" t="s">
        <v>352</v>
      </c>
      <c r="DO298" s="365">
        <v>0.3333333333333333</v>
      </c>
      <c r="DP298" s="365">
        <v>3</v>
      </c>
      <c r="DQ298" s="366">
        <v>0.1111111111111111</v>
      </c>
    </row>
    <row r="299" spans="1:121" ht="13.5" customHeight="1">
      <c r="A299" s="367"/>
      <c r="B299" s="368"/>
      <c r="C299" s="369"/>
      <c r="D299" s="369"/>
      <c r="E299" s="369"/>
      <c r="F299" s="369"/>
      <c r="G299" s="369"/>
      <c r="H299" s="369"/>
      <c r="I299" s="369"/>
      <c r="J299" s="369"/>
      <c r="K299" s="369"/>
      <c r="L299" s="369"/>
      <c r="M299" s="369"/>
      <c r="N299" s="369"/>
      <c r="O299" s="369"/>
      <c r="P299" s="369"/>
      <c r="Q299" s="369"/>
      <c r="R299" s="370"/>
      <c r="S299" s="369"/>
      <c r="T299" s="369"/>
      <c r="U299" s="369"/>
      <c r="V299" s="369"/>
      <c r="W299" s="369"/>
      <c r="X299" s="369"/>
      <c r="Y299" s="369"/>
      <c r="Z299" s="369"/>
      <c r="AA299" s="369"/>
      <c r="AB299" s="369"/>
      <c r="AC299" s="369"/>
      <c r="AD299" s="369"/>
      <c r="AE299" s="371"/>
      <c r="AF299" s="369"/>
      <c r="AG299" s="372"/>
      <c r="AH299" s="373"/>
      <c r="AI299" s="374"/>
      <c r="AJ299" s="373"/>
      <c r="AK299" s="375"/>
      <c r="AL299" s="376"/>
      <c r="AM299" s="376"/>
      <c r="AN299" s="376"/>
      <c r="AO299" s="376"/>
      <c r="AP299" s="377"/>
      <c r="AQ299" s="230"/>
      <c r="AR299" s="142"/>
      <c r="AS299" s="142"/>
      <c r="AT299" s="142"/>
      <c r="AU299" s="143">
        <v>0</v>
      </c>
      <c r="AV299" s="144">
        <v>0</v>
      </c>
      <c r="AW299" s="143"/>
      <c r="AX299" s="130">
        <f t="shared" si="1136"/>
        <v>0</v>
      </c>
      <c r="AY299" s="145" t="e">
        <f t="shared" si="1144"/>
        <v>#DIV/0!</v>
      </c>
      <c r="AZ299" s="146">
        <f t="shared" si="1149"/>
        <v>0</v>
      </c>
      <c r="BA299" s="147">
        <f t="shared" si="13"/>
        <v>0</v>
      </c>
      <c r="BB299" s="148">
        <f t="shared" si="14"/>
        <v>0</v>
      </c>
      <c r="BC299" s="149">
        <f t="shared" si="15"/>
        <v>0</v>
      </c>
      <c r="BD299" s="150">
        <f t="shared" si="16"/>
        <v>0</v>
      </c>
      <c r="BE299" s="151">
        <f t="shared" si="17"/>
        <v>0</v>
      </c>
      <c r="BF299" s="349" t="s">
        <v>353</v>
      </c>
      <c r="BG299" s="66"/>
      <c r="BH299" s="15"/>
      <c r="BI299" s="378">
        <f aca="true" t="shared" si="1154" ref="BI299:CJ299">SUM(S299)/(S$303/1000)</f>
        <v>0</v>
      </c>
      <c r="BJ299" s="379">
        <f t="shared" si="1154"/>
        <v>0</v>
      </c>
      <c r="BK299" s="379">
        <f t="shared" si="1154"/>
        <v>0</v>
      </c>
      <c r="BL299" s="379">
        <f t="shared" si="1154"/>
        <v>0</v>
      </c>
      <c r="BM299" s="379">
        <f t="shared" si="1154"/>
        <v>0</v>
      </c>
      <c r="BN299" s="379">
        <f t="shared" si="1154"/>
        <v>0</v>
      </c>
      <c r="BO299" s="379">
        <f t="shared" si="1154"/>
        <v>0</v>
      </c>
      <c r="BP299" s="379">
        <f t="shared" si="1154"/>
        <v>0</v>
      </c>
      <c r="BQ299" s="379">
        <f t="shared" si="1154"/>
        <v>0</v>
      </c>
      <c r="BR299" s="379">
        <f t="shared" si="1154"/>
        <v>0</v>
      </c>
      <c r="BS299" s="379">
        <f t="shared" si="1154"/>
        <v>0</v>
      </c>
      <c r="BT299" s="379">
        <f t="shared" si="1154"/>
        <v>0</v>
      </c>
      <c r="BU299" s="379">
        <f t="shared" si="1154"/>
        <v>0</v>
      </c>
      <c r="BV299" s="379">
        <f t="shared" si="1154"/>
        <v>0</v>
      </c>
      <c r="BW299" s="379">
        <f t="shared" si="1154"/>
        <v>0</v>
      </c>
      <c r="BX299" s="155">
        <f t="shared" si="1154"/>
        <v>0</v>
      </c>
      <c r="BY299" s="155">
        <f t="shared" si="1154"/>
        <v>0</v>
      </c>
      <c r="BZ299" s="155">
        <f t="shared" si="1154"/>
        <v>0</v>
      </c>
      <c r="CA299" s="155">
        <f t="shared" si="1154"/>
        <v>0</v>
      </c>
      <c r="CB299" s="155">
        <f t="shared" si="1154"/>
        <v>0</v>
      </c>
      <c r="CC299" s="155">
        <f t="shared" si="1154"/>
        <v>0</v>
      </c>
      <c r="CD299" s="155">
        <f t="shared" si="1154"/>
        <v>0</v>
      </c>
      <c r="CE299" s="155">
        <f t="shared" si="1154"/>
        <v>0</v>
      </c>
      <c r="CF299" s="155">
        <f t="shared" si="1154"/>
        <v>0</v>
      </c>
      <c r="CG299" s="155">
        <f t="shared" si="1154"/>
        <v>0</v>
      </c>
      <c r="CH299" s="155">
        <f t="shared" si="1154"/>
        <v>0</v>
      </c>
      <c r="CI299" s="155">
        <f t="shared" si="1154"/>
        <v>0</v>
      </c>
      <c r="CJ299" s="155">
        <f t="shared" si="1154"/>
        <v>0</v>
      </c>
      <c r="CK299" s="155">
        <f aca="true" t="shared" si="1155" ref="CK299:CL299">SUM(AU299)/(AU$302/1000)</f>
        <v>0</v>
      </c>
      <c r="CL299" s="155">
        <f t="shared" si="1155"/>
        <v>0</v>
      </c>
      <c r="CM299" s="380">
        <f aca="true" t="shared" si="1156" ref="CM299:DG299">AVERAGE(BJ299:BL299)</f>
        <v>0</v>
      </c>
      <c r="CN299" s="380">
        <f t="shared" si="1156"/>
        <v>0</v>
      </c>
      <c r="CO299" s="380">
        <f t="shared" si="1156"/>
        <v>0</v>
      </c>
      <c r="CP299" s="380">
        <f t="shared" si="1156"/>
        <v>0</v>
      </c>
      <c r="CQ299" s="380">
        <f t="shared" si="1156"/>
        <v>0</v>
      </c>
      <c r="CR299" s="380">
        <f t="shared" si="1156"/>
        <v>0</v>
      </c>
      <c r="CS299" s="380">
        <f t="shared" si="1156"/>
        <v>0</v>
      </c>
      <c r="CT299" s="380">
        <f t="shared" si="1156"/>
        <v>0</v>
      </c>
      <c r="CU299" s="380">
        <f t="shared" si="1156"/>
        <v>0</v>
      </c>
      <c r="CV299" s="380">
        <f t="shared" si="1156"/>
        <v>0</v>
      </c>
      <c r="CW299" s="380">
        <f t="shared" si="1156"/>
        <v>0</v>
      </c>
      <c r="CX299" s="380">
        <f t="shared" si="1156"/>
        <v>0</v>
      </c>
      <c r="CY299" s="380">
        <f t="shared" si="1156"/>
        <v>0</v>
      </c>
      <c r="CZ299" s="380">
        <f t="shared" si="1156"/>
        <v>0</v>
      </c>
      <c r="DA299" s="380">
        <f t="shared" si="1156"/>
        <v>0</v>
      </c>
      <c r="DB299" s="157">
        <f t="shared" si="1156"/>
        <v>0</v>
      </c>
      <c r="DC299" s="350">
        <f t="shared" si="1156"/>
        <v>0</v>
      </c>
      <c r="DD299" s="350">
        <f t="shared" si="1156"/>
        <v>0</v>
      </c>
      <c r="DE299" s="350">
        <f t="shared" si="1156"/>
        <v>0</v>
      </c>
      <c r="DF299" s="350">
        <f t="shared" si="1156"/>
        <v>0</v>
      </c>
      <c r="DG299" s="350">
        <f t="shared" si="1156"/>
        <v>0</v>
      </c>
      <c r="DH299" s="350">
        <f t="shared" si="1032"/>
        <v>0</v>
      </c>
      <c r="DI299" s="157">
        <f aca="true" t="shared" si="1157" ref="DI299:DM299">AVERAGE(CF299:CH299)</f>
        <v>0</v>
      </c>
      <c r="DJ299" s="157">
        <f t="shared" si="1157"/>
        <v>0</v>
      </c>
      <c r="DK299" s="157">
        <f t="shared" si="1157"/>
        <v>0</v>
      </c>
      <c r="DL299" s="157">
        <f t="shared" si="1157"/>
        <v>0</v>
      </c>
      <c r="DM299" s="157">
        <f t="shared" si="1157"/>
        <v>0</v>
      </c>
      <c r="DN299" s="195" t="s">
        <v>353</v>
      </c>
      <c r="DO299" s="160"/>
      <c r="DP299" s="160"/>
      <c r="DQ299" s="161"/>
    </row>
    <row r="300" spans="1:128" ht="13.5" customHeight="1">
      <c r="A300" s="381"/>
      <c r="B300" s="382" t="s">
        <v>354</v>
      </c>
      <c r="C300" s="383">
        <v>59</v>
      </c>
      <c r="D300" s="383">
        <v>49</v>
      </c>
      <c r="E300" s="383">
        <v>41</v>
      </c>
      <c r="F300" s="383">
        <v>42</v>
      </c>
      <c r="G300" s="383">
        <v>43</v>
      </c>
      <c r="H300" s="383">
        <v>34</v>
      </c>
      <c r="I300" s="383">
        <v>40</v>
      </c>
      <c r="J300" s="383">
        <v>46</v>
      </c>
      <c r="K300" s="383">
        <v>43</v>
      </c>
      <c r="L300" s="383">
        <v>47</v>
      </c>
      <c r="M300" s="383">
        <v>51</v>
      </c>
      <c r="N300" s="383">
        <v>51</v>
      </c>
      <c r="O300" s="383">
        <v>52</v>
      </c>
      <c r="P300" s="383">
        <v>53</v>
      </c>
      <c r="Q300" s="383">
        <v>45</v>
      </c>
      <c r="R300" s="383">
        <v>43</v>
      </c>
      <c r="S300" s="384">
        <v>188</v>
      </c>
      <c r="T300" s="385">
        <v>224</v>
      </c>
      <c r="U300" s="385">
        <v>224</v>
      </c>
      <c r="V300" s="385">
        <v>224</v>
      </c>
      <c r="W300" s="385">
        <v>257</v>
      </c>
      <c r="X300" s="385">
        <v>224</v>
      </c>
      <c r="Y300" s="385">
        <v>224</v>
      </c>
      <c r="Z300" s="386">
        <v>230</v>
      </c>
      <c r="AA300" s="385">
        <v>248</v>
      </c>
      <c r="AB300" s="385">
        <v>230</v>
      </c>
      <c r="AC300" s="387">
        <v>223</v>
      </c>
      <c r="AD300" s="33">
        <v>193</v>
      </c>
      <c r="AE300" s="385">
        <v>229</v>
      </c>
      <c r="AF300" s="33">
        <v>249</v>
      </c>
      <c r="AG300" s="388">
        <v>243</v>
      </c>
      <c r="AH300" s="389">
        <v>257</v>
      </c>
      <c r="AI300" s="33">
        <v>250</v>
      </c>
      <c r="AJ300" s="390">
        <v>252</v>
      </c>
      <c r="AK300" s="33">
        <v>263</v>
      </c>
      <c r="AL300" s="33">
        <v>229</v>
      </c>
      <c r="AM300" s="33">
        <v>247</v>
      </c>
      <c r="AN300" s="33">
        <v>249</v>
      </c>
      <c r="AO300" s="391">
        <v>251</v>
      </c>
      <c r="AP300" s="391">
        <v>277</v>
      </c>
      <c r="AQ300" s="230">
        <v>264</v>
      </c>
      <c r="AR300" s="142">
        <v>263</v>
      </c>
      <c r="AS300" s="142">
        <v>255</v>
      </c>
      <c r="AT300" s="392">
        <v>245</v>
      </c>
      <c r="AU300" s="143">
        <v>267</v>
      </c>
      <c r="AV300" s="144">
        <v>242</v>
      </c>
      <c r="AW300" s="143"/>
      <c r="AX300" s="130">
        <f t="shared" si="1136"/>
        <v>10</v>
      </c>
      <c r="AY300" s="145">
        <f t="shared" si="1144"/>
        <v>254.3</v>
      </c>
      <c r="AZ300" s="146">
        <f t="shared" si="1149"/>
        <v>229</v>
      </c>
      <c r="BA300" s="147">
        <f aca="true" t="shared" si="1158" ref="BA300:BA313">MAX(AK300:AT300)</f>
        <v>277</v>
      </c>
      <c r="BB300" s="148">
        <f t="shared" si="14"/>
        <v>45</v>
      </c>
      <c r="BC300" s="149">
        <f t="shared" si="15"/>
        <v>171.5111111</v>
      </c>
      <c r="BD300" s="150">
        <f t="shared" si="16"/>
        <v>34</v>
      </c>
      <c r="BE300" s="151">
        <f t="shared" si="17"/>
        <v>277</v>
      </c>
      <c r="BF300" s="393" t="s">
        <v>354</v>
      </c>
      <c r="BG300" s="394"/>
      <c r="BH300" s="44"/>
      <c r="BI300" s="395">
        <f aca="true" t="shared" si="1159" ref="BI300:CI300">SUM(S300)/(S$303/1000)</f>
        <v>207.8381516</v>
      </c>
      <c r="BJ300" s="396">
        <f t="shared" si="1159"/>
        <v>212.3222749</v>
      </c>
      <c r="BK300" s="396">
        <f t="shared" si="1159"/>
        <v>216.2162162</v>
      </c>
      <c r="BL300" s="396">
        <f t="shared" si="1159"/>
        <v>210.8731466</v>
      </c>
      <c r="BM300" s="396">
        <f t="shared" si="1159"/>
        <v>227.4336283</v>
      </c>
      <c r="BN300" s="396">
        <f t="shared" si="1159"/>
        <v>199.8215879</v>
      </c>
      <c r="BO300" s="396">
        <f t="shared" si="1159"/>
        <v>220.6896552</v>
      </c>
      <c r="BP300" s="396">
        <f t="shared" si="1159"/>
        <v>217.1860246</v>
      </c>
      <c r="BQ300" s="396">
        <f t="shared" si="1159"/>
        <v>233.5216573</v>
      </c>
      <c r="BR300" s="396">
        <f t="shared" si="1159"/>
        <v>210.9124255</v>
      </c>
      <c r="BS300" s="396">
        <f t="shared" si="1159"/>
        <v>212.4821343</v>
      </c>
      <c r="BT300" s="396">
        <f t="shared" si="1159"/>
        <v>200.5194805</v>
      </c>
      <c r="BU300" s="396">
        <f t="shared" si="1159"/>
        <v>195.7264957</v>
      </c>
      <c r="BV300" s="396">
        <f t="shared" si="1159"/>
        <v>195.2175617</v>
      </c>
      <c r="BW300" s="396">
        <f t="shared" si="1159"/>
        <v>195.4947707</v>
      </c>
      <c r="BX300" s="396">
        <f t="shared" si="1159"/>
        <v>199.1476172</v>
      </c>
      <c r="BY300" s="396">
        <f t="shared" si="1159"/>
        <v>222.4199288</v>
      </c>
      <c r="BZ300" s="396">
        <f t="shared" si="1159"/>
        <v>199.6039604</v>
      </c>
      <c r="CA300" s="396">
        <f t="shared" si="1159"/>
        <v>215.6621566</v>
      </c>
      <c r="CB300" s="396">
        <f t="shared" si="1159"/>
        <v>184.9757674</v>
      </c>
      <c r="CC300" s="396">
        <f t="shared" si="1159"/>
        <v>181.9521179</v>
      </c>
      <c r="CD300" s="396">
        <f t="shared" si="1159"/>
        <v>191.0974674</v>
      </c>
      <c r="CE300" s="396">
        <f t="shared" si="1159"/>
        <v>187.131887</v>
      </c>
      <c r="CF300" s="396">
        <f t="shared" si="1159"/>
        <v>206.4391116</v>
      </c>
      <c r="CG300" s="155">
        <f t="shared" si="1159"/>
        <v>194.5467944</v>
      </c>
      <c r="CH300" s="155">
        <f t="shared" si="1159"/>
        <v>196.7826412</v>
      </c>
      <c r="CI300" s="155">
        <f t="shared" si="1159"/>
        <v>192.8530913</v>
      </c>
      <c r="CJ300" s="397">
        <v>245</v>
      </c>
      <c r="CK300" s="155">
        <f aca="true" t="shared" si="1160" ref="CK300:CL300">SUM(AU300)/(AU$302/1000)</f>
        <v>177.2849507</v>
      </c>
      <c r="CL300" s="155">
        <f t="shared" si="1160"/>
        <v>191.7363229</v>
      </c>
      <c r="CM300" s="398">
        <f aca="true" t="shared" si="1161" ref="CM300:DG300">AVERAGE(BJ300:BL300)</f>
        <v>213.1372126</v>
      </c>
      <c r="CN300" s="398">
        <f t="shared" si="1161"/>
        <v>218.1743304</v>
      </c>
      <c r="CO300" s="398">
        <f t="shared" si="1161"/>
        <v>212.7094543</v>
      </c>
      <c r="CP300" s="398">
        <f t="shared" si="1161"/>
        <v>215.9816238</v>
      </c>
      <c r="CQ300" s="398">
        <f t="shared" si="1161"/>
        <v>212.5657559</v>
      </c>
      <c r="CR300" s="398">
        <f t="shared" si="1161"/>
        <v>223.7991123</v>
      </c>
      <c r="CS300" s="398">
        <f t="shared" si="1161"/>
        <v>220.5400358</v>
      </c>
      <c r="CT300" s="398">
        <f t="shared" si="1161"/>
        <v>218.9720724</v>
      </c>
      <c r="CU300" s="398">
        <f t="shared" si="1161"/>
        <v>207.9713468</v>
      </c>
      <c r="CV300" s="398">
        <f t="shared" si="1161"/>
        <v>202.9093702</v>
      </c>
      <c r="CW300" s="398">
        <f t="shared" si="1161"/>
        <v>197.1545127</v>
      </c>
      <c r="CX300" s="398">
        <f t="shared" si="1161"/>
        <v>195.4796094</v>
      </c>
      <c r="CY300" s="398">
        <f t="shared" si="1161"/>
        <v>196.6199832</v>
      </c>
      <c r="CZ300" s="398">
        <f t="shared" si="1161"/>
        <v>205.6874389</v>
      </c>
      <c r="DA300" s="398">
        <f t="shared" si="1161"/>
        <v>207.0571688</v>
      </c>
      <c r="DB300" s="398">
        <f t="shared" si="1161"/>
        <v>212.5620153</v>
      </c>
      <c r="DC300" s="399">
        <f t="shared" si="1161"/>
        <v>200.0806281</v>
      </c>
      <c r="DD300" s="399">
        <f t="shared" si="1161"/>
        <v>194.1966806</v>
      </c>
      <c r="DE300" s="399">
        <f t="shared" si="1161"/>
        <v>186.0084509</v>
      </c>
      <c r="DF300" s="399">
        <f t="shared" si="1161"/>
        <v>186.7271574</v>
      </c>
      <c r="DG300" s="399">
        <f t="shared" si="1161"/>
        <v>194.8894887</v>
      </c>
      <c r="DH300" s="399">
        <f t="shared" si="1032"/>
        <v>194.8894887</v>
      </c>
      <c r="DI300" s="157">
        <f aca="true" t="shared" si="1162" ref="DI300:DJ300">AVERAGE(CF300:CH300)</f>
        <v>199.2561824</v>
      </c>
      <c r="DJ300" s="157">
        <f t="shared" si="1162"/>
        <v>194.727509</v>
      </c>
      <c r="DK300" s="397">
        <v>245</v>
      </c>
      <c r="DL300" s="157">
        <f aca="true" t="shared" si="1163" ref="DL300:DM300">AVERAGE(CI300:CK300)</f>
        <v>205.046014</v>
      </c>
      <c r="DM300" s="157">
        <f t="shared" si="1163"/>
        <v>204.6737579</v>
      </c>
      <c r="DN300" s="400" t="s">
        <v>354</v>
      </c>
      <c r="DO300" s="401">
        <v>223.5</v>
      </c>
      <c r="DP300" s="401">
        <v>249</v>
      </c>
      <c r="DQ300" s="402">
        <v>0.8975903614457831</v>
      </c>
      <c r="DR300" s="403"/>
      <c r="DS300" s="403"/>
      <c r="DT300" s="403"/>
      <c r="DU300" s="403"/>
      <c r="DV300" s="403"/>
      <c r="DW300" s="403"/>
      <c r="DX300" s="403"/>
    </row>
    <row r="301" spans="1:128" ht="13.5" customHeight="1">
      <c r="A301" s="381"/>
      <c r="B301" s="382" t="s">
        <v>355</v>
      </c>
      <c r="C301" s="404"/>
      <c r="D301" s="404"/>
      <c r="E301" s="404"/>
      <c r="F301" s="404"/>
      <c r="G301" s="404"/>
      <c r="H301" s="404"/>
      <c r="I301" s="404"/>
      <c r="J301" s="404"/>
      <c r="K301" s="404"/>
      <c r="L301" s="404"/>
      <c r="M301" s="404"/>
      <c r="N301" s="404"/>
      <c r="O301" s="404"/>
      <c r="P301" s="404"/>
      <c r="Q301" s="404"/>
      <c r="R301" s="404"/>
      <c r="S301" s="384">
        <v>99</v>
      </c>
      <c r="T301" s="385">
        <v>112</v>
      </c>
      <c r="U301" s="385">
        <v>112</v>
      </c>
      <c r="V301" s="385">
        <v>112</v>
      </c>
      <c r="W301" s="385">
        <v>130</v>
      </c>
      <c r="X301" s="385">
        <v>112</v>
      </c>
      <c r="Y301" s="385">
        <v>112</v>
      </c>
      <c r="Z301" s="386">
        <v>118</v>
      </c>
      <c r="AA301" s="385">
        <v>125</v>
      </c>
      <c r="AB301" s="385">
        <v>128</v>
      </c>
      <c r="AC301" s="387">
        <v>105</v>
      </c>
      <c r="AD301" s="33">
        <v>102</v>
      </c>
      <c r="AE301" s="385">
        <v>116</v>
      </c>
      <c r="AF301" s="33">
        <v>130</v>
      </c>
      <c r="AG301" s="388">
        <v>136</v>
      </c>
      <c r="AH301" s="389">
        <v>135</v>
      </c>
      <c r="AI301" s="33">
        <v>116</v>
      </c>
      <c r="AJ301" s="390">
        <v>136</v>
      </c>
      <c r="AK301" s="33">
        <v>140</v>
      </c>
      <c r="AL301" s="385">
        <v>129</v>
      </c>
      <c r="AM301" s="385">
        <v>144</v>
      </c>
      <c r="AN301" s="385">
        <v>149</v>
      </c>
      <c r="AO301" s="391">
        <v>146</v>
      </c>
      <c r="AP301" s="391">
        <v>149</v>
      </c>
      <c r="AQ301" s="230">
        <v>170</v>
      </c>
      <c r="AR301" s="142">
        <v>152</v>
      </c>
      <c r="AS301" s="142">
        <v>170</v>
      </c>
      <c r="AT301" s="405">
        <v>125</v>
      </c>
      <c r="AU301" s="143">
        <v>172</v>
      </c>
      <c r="AV301" s="144">
        <v>131</v>
      </c>
      <c r="AW301" s="143"/>
      <c r="AX301" s="130">
        <f t="shared" si="1136"/>
        <v>10</v>
      </c>
      <c r="AY301" s="145">
        <f t="shared" si="1144"/>
        <v>147.4</v>
      </c>
      <c r="AZ301" s="146">
        <f t="shared" si="1149"/>
        <v>125</v>
      </c>
      <c r="BA301" s="147">
        <f t="shared" si="1158"/>
        <v>170</v>
      </c>
      <c r="BB301" s="148">
        <f t="shared" si="14"/>
        <v>29</v>
      </c>
      <c r="BC301" s="149">
        <f t="shared" si="15"/>
        <v>130.4137931</v>
      </c>
      <c r="BD301" s="150">
        <f t="shared" si="16"/>
        <v>99</v>
      </c>
      <c r="BE301" s="151">
        <f t="shared" si="17"/>
        <v>172</v>
      </c>
      <c r="BF301" s="406" t="s">
        <v>355</v>
      </c>
      <c r="BG301" s="394"/>
      <c r="BH301" s="407"/>
      <c r="BI301" s="408">
        <f aca="true" t="shared" si="1164" ref="BI301:CI301">SUM(S301)/(S$303/1000)</f>
        <v>109.4466862</v>
      </c>
      <c r="BJ301" s="409">
        <f t="shared" si="1164"/>
        <v>106.1611374</v>
      </c>
      <c r="BK301" s="409">
        <f t="shared" si="1164"/>
        <v>108.1081081</v>
      </c>
      <c r="BL301" s="409">
        <f t="shared" si="1164"/>
        <v>105.4365733</v>
      </c>
      <c r="BM301" s="409">
        <f t="shared" si="1164"/>
        <v>115.0442478</v>
      </c>
      <c r="BN301" s="409">
        <f t="shared" si="1164"/>
        <v>99.91079393</v>
      </c>
      <c r="BO301" s="409">
        <f t="shared" si="1164"/>
        <v>110.3448276</v>
      </c>
      <c r="BP301" s="409">
        <f t="shared" si="1164"/>
        <v>111.4258735</v>
      </c>
      <c r="BQ301" s="409">
        <f t="shared" si="1164"/>
        <v>117.7024482</v>
      </c>
      <c r="BR301" s="409">
        <f t="shared" si="1164"/>
        <v>117.3773498</v>
      </c>
      <c r="BS301" s="409">
        <f t="shared" si="1164"/>
        <v>100.0476417</v>
      </c>
      <c r="BT301" s="409">
        <f t="shared" si="1164"/>
        <v>105.974026</v>
      </c>
      <c r="BU301" s="409">
        <f t="shared" si="1164"/>
        <v>99.14529915</v>
      </c>
      <c r="BV301" s="409">
        <f t="shared" si="1164"/>
        <v>101.9208154</v>
      </c>
      <c r="BW301" s="409">
        <f t="shared" si="1164"/>
        <v>109.4127112</v>
      </c>
      <c r="BX301" s="409">
        <f t="shared" si="1164"/>
        <v>104.610616</v>
      </c>
      <c r="BY301" s="409">
        <f t="shared" si="1164"/>
        <v>103.202847</v>
      </c>
      <c r="BZ301" s="409">
        <f t="shared" si="1164"/>
        <v>107.7227723</v>
      </c>
      <c r="CA301" s="409">
        <f t="shared" si="1164"/>
        <v>114.801148</v>
      </c>
      <c r="CB301" s="409">
        <f t="shared" si="1164"/>
        <v>104.2003231</v>
      </c>
      <c r="CC301" s="409">
        <f t="shared" si="1164"/>
        <v>106.0773481</v>
      </c>
      <c r="CD301" s="409">
        <f t="shared" si="1164"/>
        <v>114.3514965</v>
      </c>
      <c r="CE301" s="409">
        <f t="shared" si="1164"/>
        <v>108.8496235</v>
      </c>
      <c r="CF301" s="409">
        <f t="shared" si="1164"/>
        <v>111.0448651</v>
      </c>
      <c r="CG301" s="155">
        <f t="shared" si="1164"/>
        <v>125.2763449</v>
      </c>
      <c r="CH301" s="155">
        <f t="shared" si="1164"/>
        <v>113.7298915</v>
      </c>
      <c r="CI301" s="155">
        <f t="shared" si="1164"/>
        <v>128.5687275</v>
      </c>
      <c r="CJ301" s="410">
        <v>125</v>
      </c>
      <c r="CK301" s="155">
        <f aca="true" t="shared" si="1165" ref="CK301:CL301">SUM(AU301)/(AU$302/1000)</f>
        <v>114.2060357</v>
      </c>
      <c r="CL301" s="155">
        <f t="shared" si="1165"/>
        <v>103.79115</v>
      </c>
      <c r="CM301" s="411">
        <f aca="true" t="shared" si="1166" ref="CM301:DG301">AVERAGE(BJ301:BL301)</f>
        <v>106.5686063</v>
      </c>
      <c r="CN301" s="411">
        <f t="shared" si="1166"/>
        <v>109.5296431</v>
      </c>
      <c r="CO301" s="411">
        <f t="shared" si="1166"/>
        <v>106.797205</v>
      </c>
      <c r="CP301" s="411">
        <f t="shared" si="1166"/>
        <v>108.4332898</v>
      </c>
      <c r="CQ301" s="411">
        <f t="shared" si="1166"/>
        <v>107.227165</v>
      </c>
      <c r="CR301" s="411">
        <f t="shared" si="1166"/>
        <v>113.1577164</v>
      </c>
      <c r="CS301" s="411">
        <f t="shared" si="1166"/>
        <v>115.5018905</v>
      </c>
      <c r="CT301" s="411">
        <f t="shared" si="1166"/>
        <v>111.7091466</v>
      </c>
      <c r="CU301" s="411">
        <f t="shared" si="1166"/>
        <v>107.7996725</v>
      </c>
      <c r="CV301" s="411">
        <f t="shared" si="1166"/>
        <v>101.7223223</v>
      </c>
      <c r="CW301" s="411">
        <f t="shared" si="1166"/>
        <v>102.3467135</v>
      </c>
      <c r="CX301" s="411">
        <f t="shared" si="1166"/>
        <v>103.4929419</v>
      </c>
      <c r="CY301" s="411">
        <f t="shared" si="1166"/>
        <v>105.3147142</v>
      </c>
      <c r="CZ301" s="411">
        <f t="shared" si="1166"/>
        <v>105.7420581</v>
      </c>
      <c r="DA301" s="411">
        <f t="shared" si="1166"/>
        <v>105.1787451</v>
      </c>
      <c r="DB301" s="411">
        <f t="shared" si="1166"/>
        <v>108.5755891</v>
      </c>
      <c r="DC301" s="412">
        <f t="shared" si="1166"/>
        <v>108.9080811</v>
      </c>
      <c r="DD301" s="412">
        <f t="shared" si="1166"/>
        <v>108.3596064</v>
      </c>
      <c r="DE301" s="412">
        <f t="shared" si="1166"/>
        <v>108.2097226</v>
      </c>
      <c r="DF301" s="412">
        <f t="shared" si="1166"/>
        <v>109.7594894</v>
      </c>
      <c r="DG301" s="412">
        <f t="shared" si="1166"/>
        <v>111.4153284</v>
      </c>
      <c r="DH301" s="412">
        <f t="shared" si="1032"/>
        <v>111.4153284</v>
      </c>
      <c r="DI301" s="157">
        <f aca="true" t="shared" si="1167" ref="DI301:DJ301">AVERAGE(CF301:CH301)</f>
        <v>116.6837005</v>
      </c>
      <c r="DJ301" s="157">
        <f t="shared" si="1167"/>
        <v>122.524988</v>
      </c>
      <c r="DK301" s="410">
        <v>125</v>
      </c>
      <c r="DL301" s="157">
        <f aca="true" t="shared" si="1168" ref="DL301:DM301">AVERAGE(CI301:CK301)</f>
        <v>122.5915877</v>
      </c>
      <c r="DM301" s="157">
        <f t="shared" si="1168"/>
        <v>114.3323952</v>
      </c>
      <c r="DN301" s="413" t="s">
        <v>355</v>
      </c>
      <c r="DO301" s="414">
        <v>112.83333333333333</v>
      </c>
      <c r="DP301" s="414">
        <v>132</v>
      </c>
      <c r="DQ301" s="415">
        <v>0.8547979797979798</v>
      </c>
      <c r="DR301" s="403"/>
      <c r="DS301" s="403"/>
      <c r="DT301" s="403"/>
      <c r="DU301" s="403"/>
      <c r="DV301" s="403"/>
      <c r="DW301" s="403"/>
      <c r="DX301" s="403"/>
    </row>
    <row r="302" spans="1:128" ht="13.5" customHeight="1">
      <c r="A302" s="367"/>
      <c r="B302" s="416" t="s">
        <v>356</v>
      </c>
      <c r="C302" s="417"/>
      <c r="D302" s="417"/>
      <c r="E302" s="417"/>
      <c r="F302" s="417"/>
      <c r="G302" s="417"/>
      <c r="H302" s="417"/>
      <c r="I302" s="417"/>
      <c r="J302" s="417"/>
      <c r="K302" s="417"/>
      <c r="L302" s="417"/>
      <c r="M302" s="417"/>
      <c r="N302" s="417"/>
      <c r="O302" s="417"/>
      <c r="P302" s="417"/>
      <c r="Q302" s="417"/>
      <c r="R302" s="417"/>
      <c r="S302" s="418">
        <f aca="true" t="shared" si="1169" ref="S302:AD302">SUM(S303+S304)</f>
        <v>962.05</v>
      </c>
      <c r="T302" s="419">
        <f t="shared" si="1169"/>
        <v>1107</v>
      </c>
      <c r="U302" s="419">
        <f t="shared" si="1169"/>
        <v>1101.5</v>
      </c>
      <c r="V302" s="419">
        <f t="shared" si="1169"/>
        <v>1105.75</v>
      </c>
      <c r="W302" s="419">
        <f t="shared" si="1169"/>
        <v>1191.5</v>
      </c>
      <c r="X302" s="419">
        <f t="shared" si="1169"/>
        <v>1179.25</v>
      </c>
      <c r="Y302" s="419">
        <f t="shared" si="1169"/>
        <v>1076.5</v>
      </c>
      <c r="Z302" s="420">
        <f t="shared" si="1169"/>
        <v>1101</v>
      </c>
      <c r="AA302" s="419">
        <f t="shared" si="1169"/>
        <v>1109</v>
      </c>
      <c r="AB302" s="419">
        <f t="shared" si="1169"/>
        <v>1142.5</v>
      </c>
      <c r="AC302" s="421">
        <f t="shared" si="1169"/>
        <v>1119</v>
      </c>
      <c r="AD302" s="422">
        <f t="shared" si="1169"/>
        <v>1008.5</v>
      </c>
      <c r="AE302" s="423">
        <v>1231.75</v>
      </c>
      <c r="AF302" s="424">
        <v>1329</v>
      </c>
      <c r="AG302" s="423">
        <v>1293.5</v>
      </c>
      <c r="AH302" s="423">
        <v>1349.75</v>
      </c>
      <c r="AI302" s="425">
        <v>1184</v>
      </c>
      <c r="AJ302" s="425">
        <v>1316</v>
      </c>
      <c r="AK302" s="424">
        <v>1278.5</v>
      </c>
      <c r="AL302" s="424">
        <v>1278.5</v>
      </c>
      <c r="AM302" s="424">
        <v>1416.5</v>
      </c>
      <c r="AN302" s="424">
        <v>1335</v>
      </c>
      <c r="AO302" s="391">
        <v>1409.3</v>
      </c>
      <c r="AP302" s="391">
        <v>1403.8</v>
      </c>
      <c r="AQ302" s="225">
        <v>1407.5</v>
      </c>
      <c r="AR302" s="142">
        <v>1384.5</v>
      </c>
      <c r="AS302" s="142">
        <v>1373.75</v>
      </c>
      <c r="AT302" s="426">
        <v>1403.55</v>
      </c>
      <c r="AU302" s="143">
        <v>1506.05</v>
      </c>
      <c r="AV302" s="144">
        <v>1262.15</v>
      </c>
      <c r="AW302" s="143">
        <f aca="true" t="shared" si="1170" ref="AW302:AW304">AU302/AV296</f>
        <v>0.01479333242</v>
      </c>
      <c r="AX302" s="130">
        <f aca="true" t="shared" si="1171" ref="AX302:AX306">COUNTIF(AJ302:AS302,"&gt;"&amp;0)</f>
        <v>10</v>
      </c>
      <c r="AY302" s="145">
        <f t="shared" si="1144"/>
        <v>1369.09</v>
      </c>
      <c r="AZ302" s="146">
        <f t="shared" si="1149"/>
        <v>1278.5</v>
      </c>
      <c r="BA302" s="147">
        <f t="shared" si="1158"/>
        <v>1416.5</v>
      </c>
      <c r="BB302" s="148">
        <f t="shared" si="14"/>
        <v>29</v>
      </c>
      <c r="BC302" s="149">
        <f t="shared" si="15"/>
        <v>1244.982759</v>
      </c>
      <c r="BD302" s="150">
        <f t="shared" si="16"/>
        <v>962.05</v>
      </c>
      <c r="BE302" s="151">
        <f t="shared" si="17"/>
        <v>1506.05</v>
      </c>
      <c r="BF302" s="427" t="s">
        <v>356</v>
      </c>
      <c r="BG302" s="394"/>
      <c r="BH302" s="44"/>
      <c r="BI302" s="428">
        <f aca="true" t="shared" si="1172" ref="BI302:CF302">SUM(BI303+BI304)</f>
        <v>962.05</v>
      </c>
      <c r="BJ302" s="428">
        <f t="shared" si="1172"/>
        <v>1107</v>
      </c>
      <c r="BK302" s="428">
        <f t="shared" si="1172"/>
        <v>1101.5</v>
      </c>
      <c r="BL302" s="428">
        <f t="shared" si="1172"/>
        <v>1105.75</v>
      </c>
      <c r="BM302" s="428">
        <f t="shared" si="1172"/>
        <v>1191.5</v>
      </c>
      <c r="BN302" s="428">
        <f t="shared" si="1172"/>
        <v>1179.25</v>
      </c>
      <c r="BO302" s="428">
        <f t="shared" si="1172"/>
        <v>1076.5</v>
      </c>
      <c r="BP302" s="429">
        <f t="shared" si="1172"/>
        <v>1101</v>
      </c>
      <c r="BQ302" s="428">
        <f t="shared" si="1172"/>
        <v>1109</v>
      </c>
      <c r="BR302" s="430">
        <f t="shared" si="1172"/>
        <v>1142.5</v>
      </c>
      <c r="BS302" s="431">
        <f t="shared" si="1172"/>
        <v>1119</v>
      </c>
      <c r="BT302" s="432">
        <f t="shared" si="1172"/>
        <v>1008.5</v>
      </c>
      <c r="BU302" s="432">
        <f t="shared" si="1172"/>
        <v>1231.75</v>
      </c>
      <c r="BV302" s="432">
        <f t="shared" si="1172"/>
        <v>1329</v>
      </c>
      <c r="BW302" s="432">
        <f t="shared" si="1172"/>
        <v>1293.5</v>
      </c>
      <c r="BX302" s="432">
        <f t="shared" si="1172"/>
        <v>1349.75</v>
      </c>
      <c r="BY302" s="432">
        <f t="shared" si="1172"/>
        <v>1184</v>
      </c>
      <c r="BZ302" s="432">
        <f t="shared" si="1172"/>
        <v>1316</v>
      </c>
      <c r="CA302" s="432">
        <f t="shared" si="1172"/>
        <v>1278.5</v>
      </c>
      <c r="CB302" s="432">
        <f t="shared" si="1172"/>
        <v>1278.5</v>
      </c>
      <c r="CC302" s="433">
        <f t="shared" si="1172"/>
        <v>1416.5</v>
      </c>
      <c r="CD302" s="433">
        <f t="shared" si="1172"/>
        <v>1334.5</v>
      </c>
      <c r="CE302" s="433">
        <f t="shared" si="1172"/>
        <v>1409.3</v>
      </c>
      <c r="CF302" s="433">
        <f t="shared" si="1172"/>
        <v>1403.8</v>
      </c>
      <c r="CG302" s="155">
        <f aca="true" t="shared" si="1173" ref="CG302:CI302">SUM(AQ302)/(AQ$303/1000)</f>
        <v>1037.214444</v>
      </c>
      <c r="CH302" s="155">
        <f t="shared" si="1173"/>
        <v>1035.914703</v>
      </c>
      <c r="CI302" s="155">
        <f t="shared" si="1173"/>
        <v>1038.948762</v>
      </c>
      <c r="CJ302" s="434">
        <v>1403.55</v>
      </c>
      <c r="CK302" s="155">
        <f aca="true" t="shared" si="1174" ref="CK302:CL302">SUM(AU302)/(AU$302/1000)</f>
        <v>1000</v>
      </c>
      <c r="CL302" s="155">
        <f t="shared" si="1174"/>
        <v>1000</v>
      </c>
      <c r="CM302" s="398">
        <f aca="true" t="shared" si="1175" ref="CM302:DG302">AVERAGE(BJ302:BL302)</f>
        <v>1104.75</v>
      </c>
      <c r="CN302" s="398">
        <f t="shared" si="1175"/>
        <v>1132.916667</v>
      </c>
      <c r="CO302" s="398">
        <f t="shared" si="1175"/>
        <v>1158.833333</v>
      </c>
      <c r="CP302" s="398">
        <f t="shared" si="1175"/>
        <v>1149.083333</v>
      </c>
      <c r="CQ302" s="398">
        <f t="shared" si="1175"/>
        <v>1118.916667</v>
      </c>
      <c r="CR302" s="398">
        <f t="shared" si="1175"/>
        <v>1095.5</v>
      </c>
      <c r="CS302" s="398">
        <f t="shared" si="1175"/>
        <v>1117.5</v>
      </c>
      <c r="CT302" s="398">
        <f t="shared" si="1175"/>
        <v>1123.5</v>
      </c>
      <c r="CU302" s="398">
        <f t="shared" si="1175"/>
        <v>1090</v>
      </c>
      <c r="CV302" s="398">
        <f t="shared" si="1175"/>
        <v>1119.75</v>
      </c>
      <c r="CW302" s="398">
        <f t="shared" si="1175"/>
        <v>1189.75</v>
      </c>
      <c r="CX302" s="398">
        <f t="shared" si="1175"/>
        <v>1284.75</v>
      </c>
      <c r="CY302" s="398">
        <f t="shared" si="1175"/>
        <v>1324.083333</v>
      </c>
      <c r="CZ302" s="398">
        <f t="shared" si="1175"/>
        <v>1275.75</v>
      </c>
      <c r="DA302" s="398">
        <f t="shared" si="1175"/>
        <v>1283.25</v>
      </c>
      <c r="DB302" s="398">
        <f t="shared" si="1175"/>
        <v>1259.5</v>
      </c>
      <c r="DC302" s="399">
        <f t="shared" si="1175"/>
        <v>1291</v>
      </c>
      <c r="DD302" s="399">
        <f t="shared" si="1175"/>
        <v>1324.5</v>
      </c>
      <c r="DE302" s="399">
        <f t="shared" si="1175"/>
        <v>1343.166667</v>
      </c>
      <c r="DF302" s="399">
        <f t="shared" si="1175"/>
        <v>1386.766667</v>
      </c>
      <c r="DG302" s="399">
        <f t="shared" si="1175"/>
        <v>1382.533333</v>
      </c>
      <c r="DH302" s="399">
        <f t="shared" si="1032"/>
        <v>1382.533333</v>
      </c>
      <c r="DI302" s="157">
        <f aca="true" t="shared" si="1176" ref="DI302:DJ302">AVERAGE(CF302:CH302)</f>
        <v>1158.976382</v>
      </c>
      <c r="DJ302" s="157">
        <f t="shared" si="1176"/>
        <v>1037.359303</v>
      </c>
      <c r="DK302" s="434">
        <v>1403.55</v>
      </c>
      <c r="DL302" s="157">
        <f aca="true" t="shared" si="1177" ref="DL302:DM302">AVERAGE(CI302:CK302)</f>
        <v>1147.499587</v>
      </c>
      <c r="DM302" s="157">
        <f t="shared" si="1177"/>
        <v>1134.516667</v>
      </c>
      <c r="DN302" s="435" t="s">
        <v>356</v>
      </c>
      <c r="DO302" s="436">
        <v>1107.8416666666667</v>
      </c>
      <c r="DP302" s="436">
        <v>1283.375</v>
      </c>
      <c r="DQ302" s="437">
        <v>0.8632252199603909</v>
      </c>
      <c r="DR302" s="403"/>
      <c r="DS302" s="403"/>
      <c r="DT302" s="403"/>
      <c r="DU302" s="403"/>
      <c r="DV302" s="403"/>
      <c r="DW302" s="403"/>
      <c r="DX302" s="403"/>
    </row>
    <row r="303" spans="1:128" ht="13.5" customHeight="1">
      <c r="A303" s="367"/>
      <c r="B303" s="416" t="s">
        <v>357</v>
      </c>
      <c r="C303" s="417"/>
      <c r="D303" s="417"/>
      <c r="E303" s="417"/>
      <c r="F303" s="417"/>
      <c r="G303" s="417"/>
      <c r="H303" s="417"/>
      <c r="I303" s="417"/>
      <c r="J303" s="417"/>
      <c r="K303" s="417"/>
      <c r="L303" s="417"/>
      <c r="M303" s="417"/>
      <c r="N303" s="417"/>
      <c r="O303" s="417"/>
      <c r="P303" s="417"/>
      <c r="Q303" s="417"/>
      <c r="R303" s="417"/>
      <c r="S303" s="438">
        <v>904.55</v>
      </c>
      <c r="T303" s="419">
        <v>1055</v>
      </c>
      <c r="U303" s="419">
        <v>1036</v>
      </c>
      <c r="V303" s="419">
        <v>1062.25</v>
      </c>
      <c r="W303" s="419">
        <v>1130</v>
      </c>
      <c r="X303" s="419">
        <v>1121</v>
      </c>
      <c r="Y303" s="419">
        <v>1015</v>
      </c>
      <c r="Z303" s="420">
        <v>1059</v>
      </c>
      <c r="AA303" s="419">
        <v>1062</v>
      </c>
      <c r="AB303" s="419">
        <v>1090.5</v>
      </c>
      <c r="AC303" s="421">
        <v>1049.5</v>
      </c>
      <c r="AD303" s="422">
        <v>962.5</v>
      </c>
      <c r="AE303" s="439">
        <v>1170</v>
      </c>
      <c r="AF303" s="424">
        <v>1275.5</v>
      </c>
      <c r="AG303" s="423">
        <v>1243</v>
      </c>
      <c r="AH303" s="423">
        <v>1290.5</v>
      </c>
      <c r="AI303" s="425">
        <v>1124</v>
      </c>
      <c r="AJ303" s="440">
        <v>1262.5</v>
      </c>
      <c r="AK303" s="424">
        <v>1219.5</v>
      </c>
      <c r="AL303" s="424">
        <v>1238</v>
      </c>
      <c r="AM303" s="422">
        <v>1357.5</v>
      </c>
      <c r="AN303" s="422">
        <v>1303</v>
      </c>
      <c r="AO303" s="391">
        <v>1341.3</v>
      </c>
      <c r="AP303" s="391">
        <v>1341.8</v>
      </c>
      <c r="AQ303" s="230">
        <v>1357</v>
      </c>
      <c r="AR303" s="142">
        <v>1336.5</v>
      </c>
      <c r="AS303" s="142">
        <v>1322.25</v>
      </c>
      <c r="AT303" s="441">
        <v>1325.8</v>
      </c>
      <c r="AU303" s="143">
        <v>1440.05</v>
      </c>
      <c r="AV303" s="144">
        <v>1224.15</v>
      </c>
      <c r="AW303" s="143">
        <f t="shared" si="1170"/>
        <v>8.044972067</v>
      </c>
      <c r="AX303" s="130">
        <f t="shared" si="1171"/>
        <v>10</v>
      </c>
      <c r="AY303" s="145">
        <f t="shared" si="1144"/>
        <v>1314.265</v>
      </c>
      <c r="AZ303" s="146">
        <f t="shared" si="1149"/>
        <v>1219.5</v>
      </c>
      <c r="BA303" s="147">
        <f t="shared" si="1158"/>
        <v>1357.5</v>
      </c>
      <c r="BB303" s="148">
        <f t="shared" si="14"/>
        <v>29</v>
      </c>
      <c r="BC303" s="149">
        <f t="shared" si="15"/>
        <v>1189.5</v>
      </c>
      <c r="BD303" s="150">
        <f t="shared" si="16"/>
        <v>904.55</v>
      </c>
      <c r="BE303" s="151">
        <f t="shared" si="17"/>
        <v>1440.05</v>
      </c>
      <c r="BF303" s="427" t="s">
        <v>357</v>
      </c>
      <c r="BG303" s="394"/>
      <c r="BH303" s="44"/>
      <c r="BI303" s="442">
        <v>904.55</v>
      </c>
      <c r="BJ303" s="428">
        <v>1055</v>
      </c>
      <c r="BK303" s="428">
        <v>1036</v>
      </c>
      <c r="BL303" s="428">
        <v>1062.25</v>
      </c>
      <c r="BM303" s="428">
        <v>1130</v>
      </c>
      <c r="BN303" s="428">
        <v>1121</v>
      </c>
      <c r="BO303" s="428">
        <v>1015</v>
      </c>
      <c r="BP303" s="429">
        <v>1059</v>
      </c>
      <c r="BQ303" s="428">
        <v>1062</v>
      </c>
      <c r="BR303" s="430">
        <v>1090.5</v>
      </c>
      <c r="BS303" s="431">
        <v>1049.5</v>
      </c>
      <c r="BT303" s="432">
        <v>962.5</v>
      </c>
      <c r="BU303" s="443">
        <v>1170</v>
      </c>
      <c r="BV303" s="444">
        <v>1275.5</v>
      </c>
      <c r="BW303" s="445">
        <v>1243</v>
      </c>
      <c r="BX303" s="445">
        <v>1290.5</v>
      </c>
      <c r="BY303" s="446">
        <v>1124</v>
      </c>
      <c r="BZ303" s="447">
        <v>1262.5</v>
      </c>
      <c r="CA303" s="444">
        <v>1219.5</v>
      </c>
      <c r="CB303" s="444">
        <v>1238</v>
      </c>
      <c r="CC303" s="433">
        <v>1357.5</v>
      </c>
      <c r="CD303" s="433">
        <v>1303</v>
      </c>
      <c r="CE303" s="448">
        <v>1341.3</v>
      </c>
      <c r="CF303" s="448">
        <v>1341.8</v>
      </c>
      <c r="CG303" s="155">
        <f aca="true" t="shared" si="1178" ref="CG303:CI303">SUM(AQ303)/(AQ$303/1000)</f>
        <v>1000</v>
      </c>
      <c r="CH303" s="155">
        <f t="shared" si="1178"/>
        <v>1000</v>
      </c>
      <c r="CI303" s="155">
        <f t="shared" si="1178"/>
        <v>1000</v>
      </c>
      <c r="CJ303" s="449">
        <v>1325.8</v>
      </c>
      <c r="CK303" s="155">
        <f aca="true" t="shared" si="1179" ref="CK303:CL303">SUM(AU303)/(AU$302/1000)</f>
        <v>956.1767538</v>
      </c>
      <c r="CL303" s="155">
        <f t="shared" si="1179"/>
        <v>969.8926435</v>
      </c>
      <c r="CM303" s="398">
        <f aca="true" t="shared" si="1180" ref="CM303:DG303">AVERAGE(BJ303:BL303)</f>
        <v>1051.083333</v>
      </c>
      <c r="CN303" s="398">
        <f t="shared" si="1180"/>
        <v>1076.083333</v>
      </c>
      <c r="CO303" s="398">
        <f t="shared" si="1180"/>
        <v>1104.416667</v>
      </c>
      <c r="CP303" s="398">
        <f t="shared" si="1180"/>
        <v>1088.666667</v>
      </c>
      <c r="CQ303" s="398">
        <f t="shared" si="1180"/>
        <v>1065</v>
      </c>
      <c r="CR303" s="398">
        <f t="shared" si="1180"/>
        <v>1045.333333</v>
      </c>
      <c r="CS303" s="398">
        <f t="shared" si="1180"/>
        <v>1070.5</v>
      </c>
      <c r="CT303" s="398">
        <f t="shared" si="1180"/>
        <v>1067.333333</v>
      </c>
      <c r="CU303" s="398">
        <f t="shared" si="1180"/>
        <v>1034.166667</v>
      </c>
      <c r="CV303" s="398">
        <f t="shared" si="1180"/>
        <v>1060.666667</v>
      </c>
      <c r="CW303" s="398">
        <f t="shared" si="1180"/>
        <v>1136</v>
      </c>
      <c r="CX303" s="398">
        <f t="shared" si="1180"/>
        <v>1229.5</v>
      </c>
      <c r="CY303" s="398">
        <f t="shared" si="1180"/>
        <v>1269.666667</v>
      </c>
      <c r="CZ303" s="398">
        <f t="shared" si="1180"/>
        <v>1219.166667</v>
      </c>
      <c r="DA303" s="398">
        <f t="shared" si="1180"/>
        <v>1225.666667</v>
      </c>
      <c r="DB303" s="398">
        <f t="shared" si="1180"/>
        <v>1202</v>
      </c>
      <c r="DC303" s="399">
        <f t="shared" si="1180"/>
        <v>1240</v>
      </c>
      <c r="DD303" s="399">
        <f t="shared" si="1180"/>
        <v>1271.666667</v>
      </c>
      <c r="DE303" s="399">
        <f t="shared" si="1180"/>
        <v>1299.5</v>
      </c>
      <c r="DF303" s="399">
        <f t="shared" si="1180"/>
        <v>1333.933333</v>
      </c>
      <c r="DG303" s="399">
        <f t="shared" si="1180"/>
        <v>1328.7</v>
      </c>
      <c r="DH303" s="399">
        <f t="shared" si="1032"/>
        <v>1328.7</v>
      </c>
      <c r="DI303" s="157">
        <f aca="true" t="shared" si="1181" ref="DI303:DJ303">AVERAGE(CF303:CH303)</f>
        <v>1113.933333</v>
      </c>
      <c r="DJ303" s="157">
        <f t="shared" si="1181"/>
        <v>1000</v>
      </c>
      <c r="DK303" s="449">
        <v>1325.8</v>
      </c>
      <c r="DL303" s="157">
        <f aca="true" t="shared" si="1182" ref="DL303:DM303">AVERAGE(CI303:CK303)</f>
        <v>1093.992251</v>
      </c>
      <c r="DM303" s="157">
        <f t="shared" si="1182"/>
        <v>1083.956466</v>
      </c>
      <c r="DN303" s="435" t="s">
        <v>357</v>
      </c>
      <c r="DO303" s="436">
        <v>1051.4666666666667</v>
      </c>
      <c r="DP303" s="436">
        <v>1229.5833333333333</v>
      </c>
      <c r="DQ303" s="437">
        <v>0.8551406302948154</v>
      </c>
      <c r="DR303" s="403"/>
      <c r="DS303" s="403"/>
      <c r="DT303" s="403"/>
      <c r="DU303" s="403"/>
      <c r="DV303" s="403"/>
      <c r="DW303" s="403"/>
      <c r="DX303" s="403"/>
    </row>
    <row r="304" spans="1:128" ht="13.5" customHeight="1">
      <c r="A304" s="367"/>
      <c r="B304" s="450" t="s">
        <v>358</v>
      </c>
      <c r="C304" s="417"/>
      <c r="D304" s="417"/>
      <c r="E304" s="417"/>
      <c r="F304" s="417"/>
      <c r="G304" s="417"/>
      <c r="H304" s="417"/>
      <c r="I304" s="417"/>
      <c r="J304" s="417"/>
      <c r="K304" s="417"/>
      <c r="L304" s="417"/>
      <c r="M304" s="417"/>
      <c r="N304" s="417"/>
      <c r="O304" s="417"/>
      <c r="P304" s="417"/>
      <c r="Q304" s="417"/>
      <c r="R304" s="417"/>
      <c r="S304" s="451">
        <v>57.5</v>
      </c>
      <c r="T304" s="452">
        <v>52</v>
      </c>
      <c r="U304" s="452">
        <v>65.5</v>
      </c>
      <c r="V304" s="452">
        <v>43.5</v>
      </c>
      <c r="W304" s="452">
        <v>61.5</v>
      </c>
      <c r="X304" s="452">
        <v>58.25</v>
      </c>
      <c r="Y304" s="453">
        <v>61.5</v>
      </c>
      <c r="Z304" s="454">
        <v>42</v>
      </c>
      <c r="AA304" s="453">
        <v>47</v>
      </c>
      <c r="AB304" s="453">
        <v>52</v>
      </c>
      <c r="AC304" s="421">
        <v>69.5</v>
      </c>
      <c r="AD304" s="422">
        <v>46</v>
      </c>
      <c r="AE304" s="439">
        <v>61.75</v>
      </c>
      <c r="AF304" s="424">
        <v>53.5</v>
      </c>
      <c r="AG304" s="423">
        <v>50.5</v>
      </c>
      <c r="AH304" s="439">
        <v>59.25</v>
      </c>
      <c r="AI304" s="425">
        <v>60</v>
      </c>
      <c r="AJ304" s="440">
        <v>53.5</v>
      </c>
      <c r="AK304" s="424">
        <v>59</v>
      </c>
      <c r="AL304" s="424">
        <v>40.5</v>
      </c>
      <c r="AM304" s="424">
        <v>59</v>
      </c>
      <c r="AN304" s="424">
        <v>31.5</v>
      </c>
      <c r="AO304" s="391">
        <v>68</v>
      </c>
      <c r="AP304" s="391">
        <v>62</v>
      </c>
      <c r="AQ304" s="230">
        <v>50.5</v>
      </c>
      <c r="AR304" s="142">
        <v>48</v>
      </c>
      <c r="AS304" s="142">
        <v>51.5</v>
      </c>
      <c r="AT304" s="455">
        <v>77.75</v>
      </c>
      <c r="AU304" s="143">
        <v>66</v>
      </c>
      <c r="AV304" s="144">
        <v>38</v>
      </c>
      <c r="AW304" s="143">
        <f t="shared" si="1170"/>
        <v>16.5</v>
      </c>
      <c r="AX304" s="130">
        <f t="shared" si="1171"/>
        <v>10</v>
      </c>
      <c r="AY304" s="145">
        <f t="shared" si="1144"/>
        <v>54.775</v>
      </c>
      <c r="AZ304" s="146">
        <f t="shared" si="1149"/>
        <v>31.5</v>
      </c>
      <c r="BA304" s="147">
        <f t="shared" si="1158"/>
        <v>77.75</v>
      </c>
      <c r="BB304" s="148">
        <f t="shared" si="14"/>
        <v>29</v>
      </c>
      <c r="BC304" s="149">
        <f t="shared" si="15"/>
        <v>55.46551724</v>
      </c>
      <c r="BD304" s="150">
        <f t="shared" si="16"/>
        <v>31.5</v>
      </c>
      <c r="BE304" s="151">
        <f t="shared" si="17"/>
        <v>77.75</v>
      </c>
      <c r="BF304" s="456" t="s">
        <v>358</v>
      </c>
      <c r="BG304" s="394"/>
      <c r="BH304" s="44"/>
      <c r="BI304" s="457">
        <v>57.5</v>
      </c>
      <c r="BJ304" s="458">
        <v>52</v>
      </c>
      <c r="BK304" s="458">
        <v>65.5</v>
      </c>
      <c r="BL304" s="458">
        <v>43.5</v>
      </c>
      <c r="BM304" s="458">
        <v>61.5</v>
      </c>
      <c r="BN304" s="458">
        <v>58.25</v>
      </c>
      <c r="BO304" s="459">
        <v>61.5</v>
      </c>
      <c r="BP304" s="460">
        <v>42</v>
      </c>
      <c r="BQ304" s="459">
        <v>47</v>
      </c>
      <c r="BR304" s="461">
        <v>52</v>
      </c>
      <c r="BS304" s="462">
        <v>69.5</v>
      </c>
      <c r="BT304" s="463">
        <v>46</v>
      </c>
      <c r="BU304" s="464">
        <v>61.75</v>
      </c>
      <c r="BV304" s="465">
        <v>53.5</v>
      </c>
      <c r="BW304" s="466">
        <v>50.5</v>
      </c>
      <c r="BX304" s="464">
        <v>59.25</v>
      </c>
      <c r="BY304" s="467">
        <v>60</v>
      </c>
      <c r="BZ304" s="468">
        <v>53.5</v>
      </c>
      <c r="CA304" s="469">
        <v>59</v>
      </c>
      <c r="CB304" s="470">
        <v>40.5</v>
      </c>
      <c r="CC304" s="444">
        <v>59</v>
      </c>
      <c r="CD304" s="444">
        <v>31.5</v>
      </c>
      <c r="CE304" s="448">
        <v>68</v>
      </c>
      <c r="CF304" s="448">
        <v>62</v>
      </c>
      <c r="CG304" s="155">
        <f aca="true" t="shared" si="1183" ref="CG304:CI304">SUM(AQ304)/(AQ$303/1000)</f>
        <v>37.21444363</v>
      </c>
      <c r="CH304" s="155">
        <f t="shared" si="1183"/>
        <v>35.91470258</v>
      </c>
      <c r="CI304" s="155">
        <f t="shared" si="1183"/>
        <v>38.94876158</v>
      </c>
      <c r="CJ304" s="471">
        <v>77.75</v>
      </c>
      <c r="CK304" s="155">
        <f aca="true" t="shared" si="1184" ref="CK304:CL304">SUM(AU304)/(AU$302/1000)</f>
        <v>43.82324624</v>
      </c>
      <c r="CL304" s="155">
        <f t="shared" si="1184"/>
        <v>30.10735649</v>
      </c>
      <c r="CM304" s="411">
        <f aca="true" t="shared" si="1185" ref="CM304:DG304">AVERAGE(BJ304:BL304)</f>
        <v>53.66666667</v>
      </c>
      <c r="CN304" s="411">
        <f t="shared" si="1185"/>
        <v>56.83333333</v>
      </c>
      <c r="CO304" s="411">
        <f t="shared" si="1185"/>
        <v>54.41666667</v>
      </c>
      <c r="CP304" s="411">
        <f t="shared" si="1185"/>
        <v>60.41666667</v>
      </c>
      <c r="CQ304" s="411">
        <f t="shared" si="1185"/>
        <v>53.91666667</v>
      </c>
      <c r="CR304" s="411">
        <f t="shared" si="1185"/>
        <v>50.16666667</v>
      </c>
      <c r="CS304" s="411">
        <f t="shared" si="1185"/>
        <v>47</v>
      </c>
      <c r="CT304" s="411">
        <f t="shared" si="1185"/>
        <v>56.16666667</v>
      </c>
      <c r="CU304" s="411">
        <f t="shared" si="1185"/>
        <v>55.83333333</v>
      </c>
      <c r="CV304" s="411">
        <f t="shared" si="1185"/>
        <v>59.08333333</v>
      </c>
      <c r="CW304" s="411">
        <f t="shared" si="1185"/>
        <v>53.75</v>
      </c>
      <c r="CX304" s="411">
        <f t="shared" si="1185"/>
        <v>55.25</v>
      </c>
      <c r="CY304" s="411">
        <f t="shared" si="1185"/>
        <v>54.41666667</v>
      </c>
      <c r="CZ304" s="411">
        <f t="shared" si="1185"/>
        <v>56.58333333</v>
      </c>
      <c r="DA304" s="398">
        <f t="shared" si="1185"/>
        <v>57.58333333</v>
      </c>
      <c r="DB304" s="398">
        <f t="shared" si="1185"/>
        <v>57.5</v>
      </c>
      <c r="DC304" s="399">
        <f t="shared" si="1185"/>
        <v>51</v>
      </c>
      <c r="DD304" s="399">
        <f t="shared" si="1185"/>
        <v>52.83333333</v>
      </c>
      <c r="DE304" s="399">
        <f t="shared" si="1185"/>
        <v>43.66666667</v>
      </c>
      <c r="DF304" s="399">
        <f t="shared" si="1185"/>
        <v>52.83333333</v>
      </c>
      <c r="DG304" s="399">
        <f t="shared" si="1185"/>
        <v>53.83333333</v>
      </c>
      <c r="DH304" s="399">
        <f t="shared" si="1032"/>
        <v>53.83333333</v>
      </c>
      <c r="DI304" s="157">
        <f aca="true" t="shared" si="1186" ref="DI304:DJ304">AVERAGE(CF304:CH304)</f>
        <v>45.04304874</v>
      </c>
      <c r="DJ304" s="157">
        <f t="shared" si="1186"/>
        <v>37.3593026</v>
      </c>
      <c r="DK304" s="471">
        <v>77.75</v>
      </c>
      <c r="DL304" s="157">
        <f aca="true" t="shared" si="1187" ref="DL304:DM304">AVERAGE(CI304:CK304)</f>
        <v>53.50733594</v>
      </c>
      <c r="DM304" s="157">
        <f t="shared" si="1187"/>
        <v>50.56020091</v>
      </c>
      <c r="DN304" s="472" t="s">
        <v>358</v>
      </c>
      <c r="DO304" s="473">
        <v>56.375</v>
      </c>
      <c r="DP304" s="473">
        <v>53.791666666666664</v>
      </c>
      <c r="DQ304" s="474">
        <v>1.048024786986832</v>
      </c>
      <c r="DR304" s="475"/>
      <c r="DS304" s="475"/>
      <c r="DT304" s="475"/>
      <c r="DU304" s="475"/>
      <c r="DV304" s="475"/>
      <c r="DW304" s="475"/>
      <c r="DX304" s="475"/>
    </row>
    <row r="305" spans="1:128" ht="13.5" customHeight="1">
      <c r="A305" s="476"/>
      <c r="B305" s="477" t="s">
        <v>359</v>
      </c>
      <c r="C305" s="478"/>
      <c r="D305" s="478"/>
      <c r="E305" s="478"/>
      <c r="F305" s="478"/>
      <c r="G305" s="478"/>
      <c r="H305" s="478"/>
      <c r="I305" s="478"/>
      <c r="J305" s="478"/>
      <c r="K305" s="478"/>
      <c r="L305" s="478"/>
      <c r="M305" s="478"/>
      <c r="N305" s="478"/>
      <c r="O305" s="478"/>
      <c r="P305" s="478"/>
      <c r="Q305" s="478"/>
      <c r="R305" s="478"/>
      <c r="S305" s="479">
        <f aca="true" t="shared" si="1188" ref="S305:AP305">SUM(S$285)/(S302/10)</f>
        <v>0.3742009251</v>
      </c>
      <c r="T305" s="480">
        <f t="shared" si="1188"/>
        <v>0.2258355917</v>
      </c>
      <c r="U305" s="480">
        <f t="shared" si="1188"/>
        <v>0.1906491148</v>
      </c>
      <c r="V305" s="480">
        <f t="shared" si="1188"/>
        <v>0.2622654307</v>
      </c>
      <c r="W305" s="480">
        <f t="shared" si="1188"/>
        <v>0.3273185061</v>
      </c>
      <c r="X305" s="480">
        <f t="shared" si="1188"/>
        <v>0.4579181683</v>
      </c>
      <c r="Y305" s="480">
        <f t="shared" si="1188"/>
        <v>0.3622851835</v>
      </c>
      <c r="Z305" s="481">
        <f t="shared" si="1188"/>
        <v>0.4541326067</v>
      </c>
      <c r="AA305" s="481">
        <f t="shared" si="1188"/>
        <v>0.6402164112</v>
      </c>
      <c r="AB305" s="481">
        <f t="shared" si="1188"/>
        <v>0.3326039387</v>
      </c>
      <c r="AC305" s="481">
        <f t="shared" si="1188"/>
        <v>0.509383378</v>
      </c>
      <c r="AD305" s="481">
        <f t="shared" si="1188"/>
        <v>0.5651958354</v>
      </c>
      <c r="AE305" s="480">
        <f t="shared" si="1188"/>
        <v>0.5277044855</v>
      </c>
      <c r="AF305" s="480">
        <f t="shared" si="1188"/>
        <v>0.6395786305</v>
      </c>
      <c r="AG305" s="480">
        <f t="shared" si="1188"/>
        <v>0.5257054503</v>
      </c>
      <c r="AH305" s="480">
        <f t="shared" si="1188"/>
        <v>0.8297832932</v>
      </c>
      <c r="AI305" s="480">
        <f t="shared" si="1188"/>
        <v>0.7179054054</v>
      </c>
      <c r="AJ305" s="480">
        <f t="shared" si="1188"/>
        <v>0.6990881459</v>
      </c>
      <c r="AK305" s="480">
        <f t="shared" si="1188"/>
        <v>0.5709816191</v>
      </c>
      <c r="AL305" s="480">
        <f t="shared" si="1188"/>
        <v>0.539694955</v>
      </c>
      <c r="AM305" s="480">
        <f t="shared" si="1188"/>
        <v>0.5859512884</v>
      </c>
      <c r="AN305" s="480">
        <f t="shared" si="1188"/>
        <v>0.5093632959</v>
      </c>
      <c r="AO305" s="480">
        <f t="shared" si="1188"/>
        <v>0.5037962109</v>
      </c>
      <c r="AP305" s="480">
        <f t="shared" si="1188"/>
        <v>0.8975637555</v>
      </c>
      <c r="AQ305" s="225">
        <v>813.9751332149201</v>
      </c>
      <c r="AR305" s="142"/>
      <c r="AS305" s="142"/>
      <c r="AT305" s="142"/>
      <c r="AU305" s="143">
        <v>66</v>
      </c>
      <c r="AV305" s="143"/>
      <c r="AW305" s="143"/>
      <c r="AX305" s="130">
        <f t="shared" si="1171"/>
        <v>8</v>
      </c>
      <c r="AY305" s="145">
        <f t="shared" si="1144"/>
        <v>116.7974978</v>
      </c>
      <c r="AZ305" s="146">
        <f t="shared" si="1149"/>
        <v>0.5037962109</v>
      </c>
      <c r="BA305" s="147">
        <f t="shared" si="1158"/>
        <v>813.9751332</v>
      </c>
      <c r="BB305" s="148">
        <f t="shared" si="14"/>
        <v>26</v>
      </c>
      <c r="BC305" s="149">
        <f t="shared" si="15"/>
        <v>34.31631749</v>
      </c>
      <c r="BD305" s="150">
        <f t="shared" si="16"/>
        <v>0.1906491148</v>
      </c>
      <c r="BE305" s="151">
        <f t="shared" si="17"/>
        <v>813.9751332</v>
      </c>
      <c r="BF305" s="482" t="s">
        <v>359</v>
      </c>
      <c r="BG305" s="66"/>
      <c r="BH305" s="14"/>
      <c r="BI305" s="187">
        <f aca="true" t="shared" si="1189" ref="BI305:CI305">SUM(S305)/(S$303/1000)</f>
        <v>0.4136873861</v>
      </c>
      <c r="BJ305" s="155">
        <f t="shared" si="1189"/>
        <v>0.2140621722</v>
      </c>
      <c r="BK305" s="155">
        <f t="shared" si="1189"/>
        <v>0.1840242421</v>
      </c>
      <c r="BL305" s="155">
        <f t="shared" si="1189"/>
        <v>0.2468961456</v>
      </c>
      <c r="BM305" s="155">
        <f t="shared" si="1189"/>
        <v>0.2896623948</v>
      </c>
      <c r="BN305" s="155">
        <f t="shared" si="1189"/>
        <v>0.4084907835</v>
      </c>
      <c r="BO305" s="155">
        <f t="shared" si="1189"/>
        <v>0.3569312152</v>
      </c>
      <c r="BP305" s="155">
        <f t="shared" si="1189"/>
        <v>0.4288315455</v>
      </c>
      <c r="BQ305" s="155">
        <f t="shared" si="1189"/>
        <v>0.6028403118</v>
      </c>
      <c r="BR305" s="155">
        <f t="shared" si="1189"/>
        <v>0.3050013193</v>
      </c>
      <c r="BS305" s="155">
        <f t="shared" si="1189"/>
        <v>0.4853581496</v>
      </c>
      <c r="BT305" s="155">
        <f t="shared" si="1189"/>
        <v>0.5872164524</v>
      </c>
      <c r="BU305" s="155">
        <f t="shared" si="1189"/>
        <v>0.4510294748</v>
      </c>
      <c r="BV305" s="155">
        <f t="shared" si="1189"/>
        <v>0.5014336578</v>
      </c>
      <c r="BW305" s="155">
        <f t="shared" si="1189"/>
        <v>0.4229327839</v>
      </c>
      <c r="BX305" s="155">
        <f t="shared" si="1189"/>
        <v>0.6429936406</v>
      </c>
      <c r="BY305" s="155">
        <f t="shared" si="1189"/>
        <v>0.6387058767</v>
      </c>
      <c r="BZ305" s="155">
        <f t="shared" si="1189"/>
        <v>0.5537331849</v>
      </c>
      <c r="CA305" s="155">
        <f t="shared" si="1189"/>
        <v>0.4682096097</v>
      </c>
      <c r="CB305" s="155">
        <f t="shared" si="1189"/>
        <v>0.4359409976</v>
      </c>
      <c r="CC305" s="155">
        <f t="shared" si="1189"/>
        <v>0.4316399914</v>
      </c>
      <c r="CD305" s="155">
        <f t="shared" si="1189"/>
        <v>0.3909158065</v>
      </c>
      <c r="CE305" s="155">
        <f t="shared" si="1189"/>
        <v>0.3756029307</v>
      </c>
      <c r="CF305" s="155">
        <f t="shared" si="1189"/>
        <v>0.668925142</v>
      </c>
      <c r="CG305" s="155">
        <f t="shared" si="1189"/>
        <v>599.8342912</v>
      </c>
      <c r="CH305" s="155">
        <f t="shared" si="1189"/>
        <v>0</v>
      </c>
      <c r="CI305" s="155">
        <f t="shared" si="1189"/>
        <v>0</v>
      </c>
      <c r="CJ305" s="471"/>
      <c r="CK305" s="155">
        <f aca="true" t="shared" si="1190" ref="CK305:CL305">SUM(AU305)/(AU$302/1000)</f>
        <v>43.82324624</v>
      </c>
      <c r="CL305" s="155">
        <f t="shared" si="1190"/>
        <v>0</v>
      </c>
      <c r="CM305" s="73">
        <f aca="true" t="shared" si="1191" ref="CM305:DG305">AVERAGE(BJ305:BL305)</f>
        <v>0.2149941867</v>
      </c>
      <c r="CN305" s="73">
        <f t="shared" si="1191"/>
        <v>0.2401942608</v>
      </c>
      <c r="CO305" s="73">
        <f t="shared" si="1191"/>
        <v>0.3150164413</v>
      </c>
      <c r="CP305" s="73">
        <f t="shared" si="1191"/>
        <v>0.3516947978</v>
      </c>
      <c r="CQ305" s="73">
        <f t="shared" si="1191"/>
        <v>0.3980845148</v>
      </c>
      <c r="CR305" s="73">
        <f t="shared" si="1191"/>
        <v>0.4628676909</v>
      </c>
      <c r="CS305" s="73">
        <f t="shared" si="1191"/>
        <v>0.4455577256</v>
      </c>
      <c r="CT305" s="73">
        <f t="shared" si="1191"/>
        <v>0.4643999269</v>
      </c>
      <c r="CU305" s="73">
        <f t="shared" si="1191"/>
        <v>0.4591919738</v>
      </c>
      <c r="CV305" s="73">
        <f t="shared" si="1191"/>
        <v>0.5078680256</v>
      </c>
      <c r="CW305" s="73">
        <f t="shared" si="1191"/>
        <v>0.5132265283</v>
      </c>
      <c r="CX305" s="73">
        <f t="shared" si="1191"/>
        <v>0.4584653055</v>
      </c>
      <c r="CY305" s="73">
        <f t="shared" si="1191"/>
        <v>0.5224533608</v>
      </c>
      <c r="CZ305" s="73">
        <f t="shared" si="1191"/>
        <v>0.5682107671</v>
      </c>
      <c r="DA305" s="483">
        <f t="shared" si="1191"/>
        <v>0.6118109007</v>
      </c>
      <c r="DB305" s="483">
        <f t="shared" si="1191"/>
        <v>0.5535495571</v>
      </c>
      <c r="DC305" s="484">
        <f t="shared" si="1191"/>
        <v>0.4859612641</v>
      </c>
      <c r="DD305" s="484">
        <f t="shared" si="1191"/>
        <v>0.4452635329</v>
      </c>
      <c r="DE305" s="484">
        <f t="shared" si="1191"/>
        <v>0.4194989319</v>
      </c>
      <c r="DF305" s="484">
        <f t="shared" si="1191"/>
        <v>0.3993862429</v>
      </c>
      <c r="DG305" s="484">
        <f t="shared" si="1191"/>
        <v>0.4784812931</v>
      </c>
      <c r="DH305" s="484">
        <f t="shared" si="1032"/>
        <v>0.4784812931</v>
      </c>
      <c r="DI305" s="157">
        <f aca="true" t="shared" si="1192" ref="DI305:DM305">AVERAGE(CF305:CH305)</f>
        <v>200.1677388</v>
      </c>
      <c r="DJ305" s="157">
        <f t="shared" si="1192"/>
        <v>199.9447637</v>
      </c>
      <c r="DK305" s="157">
        <f t="shared" si="1192"/>
        <v>0</v>
      </c>
      <c r="DL305" s="157">
        <f t="shared" si="1192"/>
        <v>21.91162312</v>
      </c>
      <c r="DM305" s="157">
        <f t="shared" si="1192"/>
        <v>21.91162312</v>
      </c>
      <c r="DN305" s="485" t="s">
        <v>359</v>
      </c>
      <c r="DO305" s="486">
        <v>80.23689044858125</v>
      </c>
      <c r="DP305" s="486">
        <v>273.1647701385747</v>
      </c>
      <c r="DQ305" s="487">
        <v>0.29373074136857985</v>
      </c>
      <c r="DR305" s="259"/>
      <c r="DS305" s="259"/>
      <c r="DT305" s="259"/>
      <c r="DU305" s="259"/>
      <c r="DV305" s="259"/>
      <c r="DW305" s="259"/>
      <c r="DX305" s="259"/>
    </row>
    <row r="306" spans="1:128" ht="13.5" customHeight="1">
      <c r="A306" s="476"/>
      <c r="B306" s="488" t="s">
        <v>360</v>
      </c>
      <c r="C306" s="478"/>
      <c r="D306" s="478"/>
      <c r="E306" s="478"/>
      <c r="F306" s="478"/>
      <c r="G306" s="478"/>
      <c r="H306" s="478"/>
      <c r="I306" s="478"/>
      <c r="J306" s="478"/>
      <c r="K306" s="478"/>
      <c r="L306" s="478"/>
      <c r="M306" s="478"/>
      <c r="N306" s="478"/>
      <c r="O306" s="478"/>
      <c r="P306" s="478"/>
      <c r="Q306" s="478"/>
      <c r="R306" s="478"/>
      <c r="S306" s="489">
        <f aca="true" t="shared" si="1193" ref="S306:AI306">SUM(S$296)/(S301)</f>
        <v>772.9292929</v>
      </c>
      <c r="T306" s="490">
        <f t="shared" si="1193"/>
        <v>777.2857143</v>
      </c>
      <c r="U306" s="490">
        <f t="shared" si="1193"/>
        <v>789.1964286</v>
      </c>
      <c r="V306" s="490">
        <f t="shared" si="1193"/>
        <v>863.5982143</v>
      </c>
      <c r="W306" s="490">
        <f t="shared" si="1193"/>
        <v>701.6461538</v>
      </c>
      <c r="X306" s="490">
        <f t="shared" si="1193"/>
        <v>831.4732143</v>
      </c>
      <c r="Y306" s="490">
        <f t="shared" si="1193"/>
        <v>859.1071429</v>
      </c>
      <c r="Z306" s="491">
        <f t="shared" si="1193"/>
        <v>867.9915254</v>
      </c>
      <c r="AA306" s="491">
        <f t="shared" si="1193"/>
        <v>753.16</v>
      </c>
      <c r="AB306" s="491">
        <f t="shared" si="1193"/>
        <v>794.8515625</v>
      </c>
      <c r="AC306" s="491">
        <f t="shared" si="1193"/>
        <v>998.1619048</v>
      </c>
      <c r="AD306" s="491">
        <f t="shared" si="1193"/>
        <v>806.6960784</v>
      </c>
      <c r="AE306" s="490">
        <f t="shared" si="1193"/>
        <v>810.3275862</v>
      </c>
      <c r="AF306" s="490">
        <f t="shared" si="1193"/>
        <v>760.0538462</v>
      </c>
      <c r="AG306" s="492">
        <f t="shared" si="1193"/>
        <v>732.4632353</v>
      </c>
      <c r="AH306" s="491">
        <f t="shared" si="1193"/>
        <v>784.7407407</v>
      </c>
      <c r="AI306" s="491">
        <f t="shared" si="1193"/>
        <v>855.1810345</v>
      </c>
      <c r="AJ306" s="493">
        <v>445.6507936507937</v>
      </c>
      <c r="AK306" s="490">
        <f aca="true" t="shared" si="1194" ref="AK306:AP306">SUM(AK$296)/(AK301)</f>
        <v>724.75</v>
      </c>
      <c r="AL306" s="490">
        <f t="shared" si="1194"/>
        <v>699.0620155</v>
      </c>
      <c r="AM306" s="490">
        <f t="shared" si="1194"/>
        <v>718.1041667</v>
      </c>
      <c r="AN306" s="490">
        <f t="shared" si="1194"/>
        <v>654.3489933</v>
      </c>
      <c r="AO306" s="490">
        <f t="shared" si="1194"/>
        <v>689.4178082</v>
      </c>
      <c r="AP306" s="490">
        <f t="shared" si="1194"/>
        <v>726.1208054</v>
      </c>
      <c r="AQ306" s="230">
        <v>433.96590909090907</v>
      </c>
      <c r="AR306" s="142"/>
      <c r="AS306" s="142"/>
      <c r="AT306" s="142"/>
      <c r="AU306" s="143"/>
      <c r="AV306" s="143"/>
      <c r="AW306" s="143"/>
      <c r="AX306" s="130">
        <f t="shared" si="1171"/>
        <v>8</v>
      </c>
      <c r="AY306" s="145">
        <f t="shared" si="1144"/>
        <v>663.6813854</v>
      </c>
      <c r="AZ306" s="146">
        <f t="shared" si="1149"/>
        <v>433.9659091</v>
      </c>
      <c r="BA306" s="147">
        <f t="shared" si="1158"/>
        <v>726.1208054</v>
      </c>
      <c r="BB306" s="148">
        <f t="shared" si="14"/>
        <v>25</v>
      </c>
      <c r="BC306" s="149">
        <f t="shared" si="15"/>
        <v>754.0113667</v>
      </c>
      <c r="BD306" s="150">
        <f t="shared" si="16"/>
        <v>433.9659091</v>
      </c>
      <c r="BE306" s="151">
        <f t="shared" si="17"/>
        <v>998.1619048</v>
      </c>
      <c r="BF306" s="494" t="s">
        <v>360</v>
      </c>
      <c r="BG306" s="495"/>
      <c r="BH306" s="496"/>
      <c r="BI306" s="497">
        <f aca="true" t="shared" si="1195" ref="BI306:CI306">SUM(S306)/(S$303/1000)</f>
        <v>854.4904018</v>
      </c>
      <c r="BJ306" s="361">
        <f t="shared" si="1195"/>
        <v>736.7637102</v>
      </c>
      <c r="BK306" s="361">
        <f t="shared" si="1195"/>
        <v>761.7726145</v>
      </c>
      <c r="BL306" s="361">
        <f t="shared" si="1195"/>
        <v>812.989611</v>
      </c>
      <c r="BM306" s="361">
        <f t="shared" si="1195"/>
        <v>620.9257999</v>
      </c>
      <c r="BN306" s="361">
        <f t="shared" si="1195"/>
        <v>741.7245444</v>
      </c>
      <c r="BO306" s="361">
        <f t="shared" si="1195"/>
        <v>846.4109782</v>
      </c>
      <c r="BP306" s="361">
        <f t="shared" si="1195"/>
        <v>819.6331685</v>
      </c>
      <c r="BQ306" s="361">
        <f t="shared" si="1195"/>
        <v>709.1902072</v>
      </c>
      <c r="BR306" s="361">
        <f t="shared" si="1195"/>
        <v>728.887265</v>
      </c>
      <c r="BS306" s="361">
        <f t="shared" si="1195"/>
        <v>951.0832823</v>
      </c>
      <c r="BT306" s="361">
        <f t="shared" si="1195"/>
        <v>838.1257958</v>
      </c>
      <c r="BU306" s="361">
        <f t="shared" si="1195"/>
        <v>692.5876805</v>
      </c>
      <c r="BV306" s="361">
        <f t="shared" si="1195"/>
        <v>595.8869825</v>
      </c>
      <c r="BW306" s="361">
        <f t="shared" si="1195"/>
        <v>589.2705031</v>
      </c>
      <c r="BX306" s="361">
        <f t="shared" si="1195"/>
        <v>608.0904616</v>
      </c>
      <c r="BY306" s="361">
        <f t="shared" si="1195"/>
        <v>760.8372193</v>
      </c>
      <c r="BZ306" s="498">
        <f t="shared" si="1195"/>
        <v>352.9907276</v>
      </c>
      <c r="CA306" s="498">
        <f t="shared" si="1195"/>
        <v>594.300943</v>
      </c>
      <c r="CB306" s="361">
        <f t="shared" si="1195"/>
        <v>564.6704487</v>
      </c>
      <c r="CC306" s="361">
        <f t="shared" si="1195"/>
        <v>528.990178</v>
      </c>
      <c r="CD306" s="361">
        <f t="shared" si="1195"/>
        <v>502.1864876</v>
      </c>
      <c r="CE306" s="361">
        <f t="shared" si="1195"/>
        <v>513.9922525</v>
      </c>
      <c r="CF306" s="361">
        <f t="shared" si="1195"/>
        <v>541.1542744</v>
      </c>
      <c r="CG306" s="155">
        <f t="shared" si="1195"/>
        <v>319.798017</v>
      </c>
      <c r="CH306" s="155">
        <f t="shared" si="1195"/>
        <v>0</v>
      </c>
      <c r="CI306" s="155">
        <f t="shared" si="1195"/>
        <v>0</v>
      </c>
      <c r="CJ306" s="155"/>
      <c r="CK306" s="155">
        <f aca="true" t="shared" si="1196" ref="CK306:CL306">SUM(AU306)/(AU$302/1000)</f>
        <v>0</v>
      </c>
      <c r="CL306" s="155">
        <f t="shared" si="1196"/>
        <v>0</v>
      </c>
      <c r="CM306" s="499">
        <f aca="true" t="shared" si="1197" ref="CM306:DG306">AVERAGE(BJ306:BL306)</f>
        <v>770.5086452</v>
      </c>
      <c r="CN306" s="499">
        <f t="shared" si="1197"/>
        <v>731.8960084</v>
      </c>
      <c r="CO306" s="499">
        <f t="shared" si="1197"/>
        <v>725.2133184</v>
      </c>
      <c r="CP306" s="499">
        <f t="shared" si="1197"/>
        <v>736.3537742</v>
      </c>
      <c r="CQ306" s="499">
        <f t="shared" si="1197"/>
        <v>802.5895637</v>
      </c>
      <c r="CR306" s="499">
        <f t="shared" si="1197"/>
        <v>791.7447846</v>
      </c>
      <c r="CS306" s="499">
        <f t="shared" si="1197"/>
        <v>752.5702136</v>
      </c>
      <c r="CT306" s="499">
        <f t="shared" si="1197"/>
        <v>796.3869182</v>
      </c>
      <c r="CU306" s="499">
        <f t="shared" si="1197"/>
        <v>839.3654477</v>
      </c>
      <c r="CV306" s="499">
        <f t="shared" si="1197"/>
        <v>827.2655862</v>
      </c>
      <c r="CW306" s="499">
        <f t="shared" si="1197"/>
        <v>708.8668196</v>
      </c>
      <c r="CX306" s="499">
        <f t="shared" si="1197"/>
        <v>625.9150554</v>
      </c>
      <c r="CY306" s="499">
        <f t="shared" si="1197"/>
        <v>597.7493157</v>
      </c>
      <c r="CZ306" s="499">
        <f t="shared" si="1197"/>
        <v>652.732728</v>
      </c>
      <c r="DA306" s="499">
        <f t="shared" si="1197"/>
        <v>573.9728029</v>
      </c>
      <c r="DB306" s="499">
        <f t="shared" si="1197"/>
        <v>569.3762966</v>
      </c>
      <c r="DC306" s="500">
        <f t="shared" si="1197"/>
        <v>503.9873731</v>
      </c>
      <c r="DD306" s="500">
        <f t="shared" si="1197"/>
        <v>562.6538566</v>
      </c>
      <c r="DE306" s="500">
        <f t="shared" si="1197"/>
        <v>531.9490381</v>
      </c>
      <c r="DF306" s="500">
        <f t="shared" si="1197"/>
        <v>515.056306</v>
      </c>
      <c r="DG306" s="500">
        <f t="shared" si="1197"/>
        <v>519.1110048</v>
      </c>
      <c r="DH306" s="500">
        <f t="shared" si="1032"/>
        <v>519.1110048</v>
      </c>
      <c r="DI306" s="157">
        <f aca="true" t="shared" si="1198" ref="DI306:DM306">AVERAGE(CF306:CH306)</f>
        <v>286.9840971</v>
      </c>
      <c r="DJ306" s="157">
        <f t="shared" si="1198"/>
        <v>106.599339</v>
      </c>
      <c r="DK306" s="157">
        <f t="shared" si="1198"/>
        <v>0</v>
      </c>
      <c r="DL306" s="157">
        <f t="shared" si="1198"/>
        <v>0</v>
      </c>
      <c r="DM306" s="157">
        <f t="shared" si="1198"/>
        <v>0</v>
      </c>
      <c r="DN306" s="501" t="s">
        <v>360</v>
      </c>
      <c r="DO306" s="502">
        <v>789.3548363673364</v>
      </c>
      <c r="DP306" s="502">
        <v>704.5089510421027</v>
      </c>
      <c r="DQ306" s="503">
        <v>1.1204326576684802</v>
      </c>
      <c r="DR306" s="259"/>
      <c r="DS306" s="259"/>
      <c r="DT306" s="259"/>
      <c r="DU306" s="259"/>
      <c r="DV306" s="259"/>
      <c r="DW306" s="259"/>
      <c r="DX306" s="259"/>
    </row>
    <row r="307" spans="1:128" ht="13.5" customHeight="1">
      <c r="A307" s="504"/>
      <c r="B307" s="505" t="s">
        <v>361</v>
      </c>
      <c r="C307" s="506"/>
      <c r="D307" s="506"/>
      <c r="E307" s="506"/>
      <c r="F307" s="506"/>
      <c r="G307" s="506"/>
      <c r="H307" s="506"/>
      <c r="I307" s="506"/>
      <c r="J307" s="506"/>
      <c r="K307" s="506"/>
      <c r="L307" s="506"/>
      <c r="M307" s="506"/>
      <c r="N307" s="506"/>
      <c r="O307" s="506"/>
      <c r="P307" s="506"/>
      <c r="Q307" s="506"/>
      <c r="R307" s="506"/>
      <c r="S307" s="489">
        <f aca="true" t="shared" si="1199" ref="S307:AP307">SUM(S301)/($BC301/100)</f>
        <v>75.91221576</v>
      </c>
      <c r="T307" s="490">
        <f t="shared" si="1199"/>
        <v>85.88048652</v>
      </c>
      <c r="U307" s="490">
        <f t="shared" si="1199"/>
        <v>85.88048652</v>
      </c>
      <c r="V307" s="490">
        <f t="shared" si="1199"/>
        <v>85.88048652</v>
      </c>
      <c r="W307" s="490">
        <f t="shared" si="1199"/>
        <v>99.68270756</v>
      </c>
      <c r="X307" s="490">
        <f t="shared" si="1199"/>
        <v>85.88048652</v>
      </c>
      <c r="Y307" s="490">
        <f t="shared" si="1199"/>
        <v>85.88048652</v>
      </c>
      <c r="Z307" s="491">
        <f t="shared" si="1199"/>
        <v>90.48122686</v>
      </c>
      <c r="AA307" s="491">
        <f t="shared" si="1199"/>
        <v>95.84875727</v>
      </c>
      <c r="AB307" s="491">
        <f t="shared" si="1199"/>
        <v>98.14912745</v>
      </c>
      <c r="AC307" s="491">
        <f t="shared" si="1199"/>
        <v>80.51295611</v>
      </c>
      <c r="AD307" s="491">
        <f t="shared" si="1199"/>
        <v>78.21258593</v>
      </c>
      <c r="AE307" s="490">
        <f t="shared" si="1199"/>
        <v>88.94764675</v>
      </c>
      <c r="AF307" s="490">
        <f t="shared" si="1199"/>
        <v>99.68270756</v>
      </c>
      <c r="AG307" s="492">
        <f t="shared" si="1199"/>
        <v>104.2834479</v>
      </c>
      <c r="AH307" s="491">
        <f t="shared" si="1199"/>
        <v>103.5166579</v>
      </c>
      <c r="AI307" s="491">
        <f t="shared" si="1199"/>
        <v>88.94764675</v>
      </c>
      <c r="AJ307" s="491">
        <f t="shared" si="1199"/>
        <v>104.2834479</v>
      </c>
      <c r="AK307" s="490">
        <f t="shared" si="1199"/>
        <v>107.3506081</v>
      </c>
      <c r="AL307" s="490">
        <f t="shared" si="1199"/>
        <v>98.9159175</v>
      </c>
      <c r="AM307" s="490">
        <f t="shared" si="1199"/>
        <v>110.4177684</v>
      </c>
      <c r="AN307" s="490">
        <f t="shared" si="1199"/>
        <v>114.2517187</v>
      </c>
      <c r="AO307" s="490">
        <f t="shared" si="1199"/>
        <v>111.9513485</v>
      </c>
      <c r="AP307" s="490">
        <f t="shared" si="1199"/>
        <v>114.2517187</v>
      </c>
      <c r="AQ307" s="230">
        <v>99.99999999999999</v>
      </c>
      <c r="AR307" s="142"/>
      <c r="AS307" s="142"/>
      <c r="AT307" s="142"/>
      <c r="AU307" s="143"/>
      <c r="AV307" s="143"/>
      <c r="AW307" s="143"/>
      <c r="AX307" s="12"/>
      <c r="AY307" s="145">
        <f t="shared" si="1144"/>
        <v>108.1627257</v>
      </c>
      <c r="AZ307" s="146">
        <f t="shared" si="1149"/>
        <v>98.9159175</v>
      </c>
      <c r="BA307" s="147">
        <f t="shared" si="1158"/>
        <v>114.2517187</v>
      </c>
      <c r="BB307" s="148">
        <f t="shared" si="14"/>
        <v>25</v>
      </c>
      <c r="BC307" s="507"/>
      <c r="BD307" s="15"/>
      <c r="BE307" s="15"/>
      <c r="BF307" s="508" t="s">
        <v>361</v>
      </c>
      <c r="BG307" s="14"/>
      <c r="BH307" s="14"/>
      <c r="BI307" s="17"/>
      <c r="BJ307" s="17"/>
      <c r="BK307" s="17"/>
      <c r="BL307" s="17"/>
      <c r="BM307" s="17"/>
      <c r="BN307" s="17"/>
      <c r="BO307" s="17"/>
      <c r="BP307" s="17"/>
      <c r="BQ307" s="17"/>
      <c r="BR307" s="18"/>
      <c r="BS307" s="19"/>
      <c r="BT307" s="19"/>
      <c r="BU307" s="19"/>
      <c r="BV307" s="17"/>
      <c r="BW307" s="17"/>
      <c r="BX307" s="17"/>
      <c r="BY307" s="17"/>
      <c r="BZ307" s="17"/>
      <c r="CA307" s="17"/>
      <c r="CB307" s="17"/>
      <c r="CC307" s="509"/>
      <c r="CD307" s="509"/>
      <c r="CE307" s="509"/>
      <c r="CF307" s="509"/>
      <c r="CG307" s="509"/>
      <c r="CH307" s="509"/>
      <c r="CI307" s="509"/>
      <c r="CJ307" s="509"/>
      <c r="CK307" s="509"/>
      <c r="CL307" s="509"/>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59"/>
      <c r="DL307" s="259"/>
      <c r="DM307" s="259"/>
      <c r="DN307" s="510" t="s">
        <v>361</v>
      </c>
      <c r="DO307" s="315"/>
      <c r="DP307" s="315"/>
      <c r="DQ307" s="315"/>
      <c r="DR307" s="259"/>
      <c r="DS307" s="259"/>
      <c r="DT307" s="259"/>
      <c r="DU307" s="259"/>
      <c r="DV307" s="259"/>
      <c r="DW307" s="259"/>
      <c r="DX307" s="259"/>
    </row>
    <row r="308" spans="1:128" ht="13.5" customHeight="1">
      <c r="A308" s="504"/>
      <c r="B308" s="505" t="s">
        <v>362</v>
      </c>
      <c r="C308" s="506"/>
      <c r="D308" s="506"/>
      <c r="E308" s="506"/>
      <c r="F308" s="506"/>
      <c r="G308" s="506"/>
      <c r="H308" s="506"/>
      <c r="I308" s="506"/>
      <c r="J308" s="506"/>
      <c r="K308" s="506"/>
      <c r="L308" s="506"/>
      <c r="M308" s="506"/>
      <c r="N308" s="506"/>
      <c r="O308" s="506"/>
      <c r="P308" s="506"/>
      <c r="Q308" s="506"/>
      <c r="R308" s="506"/>
      <c r="S308" s="489">
        <f aca="true" t="shared" si="1200" ref="S308:AP308">SUM(S303)/($BC303/100)</f>
        <v>76.04455654</v>
      </c>
      <c r="T308" s="490">
        <f t="shared" si="1200"/>
        <v>88.69272804</v>
      </c>
      <c r="U308" s="490">
        <f t="shared" si="1200"/>
        <v>87.09541824</v>
      </c>
      <c r="V308" s="490">
        <f t="shared" si="1200"/>
        <v>89.30222783</v>
      </c>
      <c r="W308" s="490">
        <f t="shared" si="1200"/>
        <v>94.99789828</v>
      </c>
      <c r="X308" s="490">
        <f t="shared" si="1200"/>
        <v>94.24127785</v>
      </c>
      <c r="Y308" s="490">
        <f t="shared" si="1200"/>
        <v>85.32997058</v>
      </c>
      <c r="Z308" s="491">
        <f t="shared" si="1200"/>
        <v>89.02900378</v>
      </c>
      <c r="AA308" s="491">
        <f t="shared" si="1200"/>
        <v>89.28121059</v>
      </c>
      <c r="AB308" s="491">
        <f t="shared" si="1200"/>
        <v>91.67717528</v>
      </c>
      <c r="AC308" s="491">
        <f t="shared" si="1200"/>
        <v>88.23034889</v>
      </c>
      <c r="AD308" s="491">
        <f t="shared" si="1200"/>
        <v>80.91635141</v>
      </c>
      <c r="AE308" s="490">
        <f t="shared" si="1200"/>
        <v>98.36065574</v>
      </c>
      <c r="AF308" s="490">
        <f t="shared" si="1200"/>
        <v>107.2299285</v>
      </c>
      <c r="AG308" s="492">
        <f t="shared" si="1200"/>
        <v>104.4976881</v>
      </c>
      <c r="AH308" s="491">
        <f t="shared" si="1200"/>
        <v>108.4909626</v>
      </c>
      <c r="AI308" s="491">
        <f t="shared" si="1200"/>
        <v>94.49348466</v>
      </c>
      <c r="AJ308" s="491">
        <f t="shared" si="1200"/>
        <v>106.1370324</v>
      </c>
      <c r="AK308" s="490">
        <f t="shared" si="1200"/>
        <v>102.5220681</v>
      </c>
      <c r="AL308" s="490">
        <f t="shared" si="1200"/>
        <v>104.0773434</v>
      </c>
      <c r="AM308" s="490">
        <f t="shared" si="1200"/>
        <v>114.1235813</v>
      </c>
      <c r="AN308" s="490">
        <f t="shared" si="1200"/>
        <v>109.5418243</v>
      </c>
      <c r="AO308" s="490">
        <f t="shared" si="1200"/>
        <v>112.7616646</v>
      </c>
      <c r="AP308" s="490">
        <f t="shared" si="1200"/>
        <v>112.803699</v>
      </c>
      <c r="AQ308" s="225">
        <v>100</v>
      </c>
      <c r="AR308" s="142"/>
      <c r="AS308" s="142"/>
      <c r="AT308" s="142"/>
      <c r="AU308" s="143"/>
      <c r="AV308" s="143"/>
      <c r="AW308" s="143"/>
      <c r="AX308" s="13"/>
      <c r="AY308" s="145">
        <f t="shared" si="1144"/>
        <v>107.9757401</v>
      </c>
      <c r="AZ308" s="146">
        <f t="shared" si="1149"/>
        <v>100</v>
      </c>
      <c r="BA308" s="147">
        <f t="shared" si="1158"/>
        <v>114.1235813</v>
      </c>
      <c r="BB308" s="148">
        <f t="shared" si="14"/>
        <v>25</v>
      </c>
      <c r="BC308" s="15"/>
      <c r="BD308" s="15"/>
      <c r="BE308" s="15"/>
      <c r="BF308" s="508" t="s">
        <v>362</v>
      </c>
      <c r="BG308" s="14"/>
      <c r="BH308" s="14"/>
      <c r="BI308" s="17"/>
      <c r="BJ308" s="17"/>
      <c r="BK308" s="17"/>
      <c r="BL308" s="17"/>
      <c r="BM308" s="17"/>
      <c r="BN308" s="17"/>
      <c r="BO308" s="17"/>
      <c r="BP308" s="17"/>
      <c r="BQ308" s="17"/>
      <c r="BR308" s="18"/>
      <c r="BS308" s="19"/>
      <c r="BT308" s="19"/>
      <c r="BU308" s="19"/>
      <c r="BV308" s="17"/>
      <c r="BW308" s="17"/>
      <c r="BX308" s="17"/>
      <c r="BY308" s="17"/>
      <c r="BZ308" s="17"/>
      <c r="CA308" s="17"/>
      <c r="CB308" s="17"/>
      <c r="CC308" s="509"/>
      <c r="CD308" s="509"/>
      <c r="CE308" s="509"/>
      <c r="CF308" s="509"/>
      <c r="CG308" s="509"/>
      <c r="CH308" s="509"/>
      <c r="CI308" s="509"/>
      <c r="CJ308" s="509"/>
      <c r="CK308" s="509"/>
      <c r="CL308" s="509"/>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59"/>
      <c r="DL308" s="259"/>
      <c r="DM308" s="259"/>
      <c r="DN308" s="510" t="s">
        <v>362</v>
      </c>
      <c r="DO308" s="315"/>
      <c r="DP308" s="315"/>
      <c r="DQ308" s="315"/>
      <c r="DR308" s="259"/>
      <c r="DS308" s="259"/>
      <c r="DT308" s="259"/>
      <c r="DU308" s="259"/>
      <c r="DV308" s="259"/>
      <c r="DW308" s="259"/>
      <c r="DX308" s="259"/>
    </row>
    <row r="309" spans="1:128" ht="13.5" customHeight="1">
      <c r="A309" s="504"/>
      <c r="B309" s="511" t="s">
        <v>363</v>
      </c>
      <c r="C309" s="506"/>
      <c r="D309" s="506"/>
      <c r="E309" s="506"/>
      <c r="F309" s="506"/>
      <c r="G309" s="506"/>
      <c r="H309" s="506"/>
      <c r="I309" s="506"/>
      <c r="J309" s="506"/>
      <c r="K309" s="506"/>
      <c r="L309" s="506"/>
      <c r="M309" s="506"/>
      <c r="N309" s="506"/>
      <c r="O309" s="506"/>
      <c r="P309" s="506"/>
      <c r="Q309" s="506"/>
      <c r="R309" s="506"/>
      <c r="S309" s="489" t="e">
        <f aca="true" t="shared" si="1201" ref="S309:AP309">SUM(S297)/($BC297/100)</f>
        <v>#REF!</v>
      </c>
      <c r="T309" s="490" t="e">
        <f t="shared" si="1201"/>
        <v>#REF!</v>
      </c>
      <c r="U309" s="490" t="e">
        <f t="shared" si="1201"/>
        <v>#REF!</v>
      </c>
      <c r="V309" s="490" t="e">
        <f t="shared" si="1201"/>
        <v>#REF!</v>
      </c>
      <c r="W309" s="490" t="e">
        <f t="shared" si="1201"/>
        <v>#REF!</v>
      </c>
      <c r="X309" s="490" t="e">
        <f t="shared" si="1201"/>
        <v>#REF!</v>
      </c>
      <c r="Y309" s="490" t="e">
        <f t="shared" si="1201"/>
        <v>#REF!</v>
      </c>
      <c r="Z309" s="491" t="e">
        <f t="shared" si="1201"/>
        <v>#REF!</v>
      </c>
      <c r="AA309" s="491" t="e">
        <f t="shared" si="1201"/>
        <v>#REF!</v>
      </c>
      <c r="AB309" s="491" t="e">
        <f t="shared" si="1201"/>
        <v>#REF!</v>
      </c>
      <c r="AC309" s="491" t="e">
        <f t="shared" si="1201"/>
        <v>#REF!</v>
      </c>
      <c r="AD309" s="491" t="e">
        <f t="shared" si="1201"/>
        <v>#REF!</v>
      </c>
      <c r="AE309" s="490" t="e">
        <f t="shared" si="1201"/>
        <v>#REF!</v>
      </c>
      <c r="AF309" s="490" t="e">
        <f t="shared" si="1201"/>
        <v>#REF!</v>
      </c>
      <c r="AG309" s="492" t="e">
        <f t="shared" si="1201"/>
        <v>#REF!</v>
      </c>
      <c r="AH309" s="491" t="e">
        <f t="shared" si="1201"/>
        <v>#REF!</v>
      </c>
      <c r="AI309" s="491" t="e">
        <f t="shared" si="1201"/>
        <v>#REF!</v>
      </c>
      <c r="AJ309" s="491" t="e">
        <f t="shared" si="1201"/>
        <v>#REF!</v>
      </c>
      <c r="AK309" s="490" t="e">
        <f t="shared" si="1201"/>
        <v>#REF!</v>
      </c>
      <c r="AL309" s="490" t="e">
        <f t="shared" si="1201"/>
        <v>#REF!</v>
      </c>
      <c r="AM309" s="490" t="e">
        <f t="shared" si="1201"/>
        <v>#REF!</v>
      </c>
      <c r="AN309" s="490" t="e">
        <f t="shared" si="1201"/>
        <v>#REF!</v>
      </c>
      <c r="AO309" s="490" t="e">
        <f t="shared" si="1201"/>
        <v>#REF!</v>
      </c>
      <c r="AP309" s="490" t="e">
        <f t="shared" si="1201"/>
        <v>#REF!</v>
      </c>
      <c r="AQ309" s="230">
        <v>91.88684350641981</v>
      </c>
      <c r="AR309" s="142"/>
      <c r="AS309" s="512" t="s">
        <v>364</v>
      </c>
      <c r="AT309" s="142"/>
      <c r="AU309" s="143"/>
      <c r="AV309" s="143"/>
      <c r="AW309" s="143"/>
      <c r="AX309" s="13"/>
      <c r="AY309" s="145" t="e">
        <f t="shared" si="1144"/>
        <v>#REF!</v>
      </c>
      <c r="AZ309" s="146" t="e">
        <f t="shared" si="1149"/>
        <v>#REF!</v>
      </c>
      <c r="BA309" s="147" t="e">
        <f t="shared" si="1158"/>
        <v>#REF!</v>
      </c>
      <c r="BB309" s="148">
        <f t="shared" si="14"/>
        <v>1</v>
      </c>
      <c r="BC309" s="15"/>
      <c r="BD309" s="15"/>
      <c r="BE309" s="15"/>
      <c r="BF309" s="513" t="s">
        <v>363</v>
      </c>
      <c r="BG309" s="14"/>
      <c r="BH309" s="14"/>
      <c r="BI309" s="17"/>
      <c r="BJ309" s="17"/>
      <c r="BK309" s="17"/>
      <c r="BL309" s="17"/>
      <c r="BM309" s="17"/>
      <c r="BN309" s="17"/>
      <c r="BO309" s="17"/>
      <c r="BP309" s="17"/>
      <c r="BQ309" s="17"/>
      <c r="BR309" s="18"/>
      <c r="BS309" s="19"/>
      <c r="BT309" s="19"/>
      <c r="BU309" s="19"/>
      <c r="BV309" s="17"/>
      <c r="BW309" s="17"/>
      <c r="BX309" s="17"/>
      <c r="BY309" s="17"/>
      <c r="BZ309" s="17"/>
      <c r="CA309" s="17"/>
      <c r="CB309" s="17"/>
      <c r="CC309" s="509"/>
      <c r="CD309" s="509"/>
      <c r="CE309" s="509"/>
      <c r="CF309" s="509"/>
      <c r="CG309" s="509"/>
      <c r="CH309" s="509"/>
      <c r="CI309" s="509"/>
      <c r="CJ309" s="509"/>
      <c r="CK309" s="509"/>
      <c r="CL309" s="509"/>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59"/>
      <c r="DL309" s="259"/>
      <c r="DM309" s="259"/>
      <c r="DN309" s="514" t="s">
        <v>363</v>
      </c>
      <c r="DO309" s="315"/>
      <c r="DP309" s="315"/>
      <c r="DQ309" s="315"/>
      <c r="DR309" s="259"/>
      <c r="DS309" s="259"/>
      <c r="DT309" s="259"/>
      <c r="DU309" s="259"/>
      <c r="DV309" s="259"/>
      <c r="DW309" s="259"/>
      <c r="DX309" s="259"/>
    </row>
    <row r="310" spans="1:128" ht="13.5" customHeight="1">
      <c r="A310" s="1"/>
      <c r="B310" s="2"/>
      <c r="C310" s="3"/>
      <c r="D310" s="3"/>
      <c r="E310" s="3"/>
      <c r="F310" s="3"/>
      <c r="G310" s="3"/>
      <c r="H310" s="3"/>
      <c r="I310" s="3"/>
      <c r="J310" s="3"/>
      <c r="K310" s="3"/>
      <c r="L310" s="3"/>
      <c r="M310" s="3"/>
      <c r="N310" s="3"/>
      <c r="O310" s="3"/>
      <c r="P310" s="3"/>
      <c r="Q310" s="3"/>
      <c r="R310" s="3"/>
      <c r="S310" s="255"/>
      <c r="T310" s="4"/>
      <c r="U310" s="4"/>
      <c r="V310" s="4"/>
      <c r="W310" s="4"/>
      <c r="X310" s="4"/>
      <c r="Y310" s="4"/>
      <c r="Z310" s="5"/>
      <c r="AA310" s="4"/>
      <c r="AB310" s="4"/>
      <c r="AC310" s="4"/>
      <c r="AD310" s="7"/>
      <c r="AE310" s="4"/>
      <c r="AF310" s="7"/>
      <c r="AG310" s="8"/>
      <c r="AH310" s="4"/>
      <c r="AI310" s="4"/>
      <c r="AJ310" s="4"/>
      <c r="AK310" s="4"/>
      <c r="AL310" s="356"/>
      <c r="AM310" s="356"/>
      <c r="AN310" s="356"/>
      <c r="AO310" s="256"/>
      <c r="AP310" s="267"/>
      <c r="AQ310" s="230"/>
      <c r="AR310" s="142"/>
      <c r="AS310" s="142"/>
      <c r="AT310" s="142"/>
      <c r="AU310" s="143"/>
      <c r="AV310" s="143"/>
      <c r="AW310" s="143"/>
      <c r="AX310" s="12"/>
      <c r="AY310" s="145" t="e">
        <f t="shared" si="1144"/>
        <v>#DIV/0!</v>
      </c>
      <c r="AZ310" s="146">
        <f t="shared" si="1149"/>
        <v>0</v>
      </c>
      <c r="BA310" s="147">
        <f t="shared" si="1158"/>
        <v>0</v>
      </c>
      <c r="BB310" s="14"/>
      <c r="BC310" s="15"/>
      <c r="BD310" s="15"/>
      <c r="BE310" s="15"/>
      <c r="BF310" s="16"/>
      <c r="BG310" s="14"/>
      <c r="BH310" s="14"/>
      <c r="BI310" s="17"/>
      <c r="BJ310" s="17"/>
      <c r="BK310" s="17"/>
      <c r="BL310" s="17"/>
      <c r="BM310" s="17"/>
      <c r="BN310" s="17"/>
      <c r="BO310" s="17"/>
      <c r="BP310" s="17"/>
      <c r="BQ310" s="17"/>
      <c r="BR310" s="18"/>
      <c r="BS310" s="19"/>
      <c r="BT310" s="19"/>
      <c r="BU310" s="19"/>
      <c r="BV310" s="17"/>
      <c r="BW310" s="17"/>
      <c r="BX310" s="17"/>
      <c r="BY310" s="17"/>
      <c r="BZ310" s="17"/>
      <c r="CA310" s="17"/>
      <c r="CB310" s="17"/>
      <c r="CC310" s="515"/>
      <c r="CD310" s="515"/>
      <c r="CE310" s="515"/>
      <c r="CF310" s="515"/>
      <c r="CG310" s="515"/>
      <c r="CH310" s="515"/>
      <c r="CI310" s="515"/>
      <c r="CJ310" s="515"/>
      <c r="CK310" s="515"/>
      <c r="CL310" s="515"/>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59"/>
      <c r="DL310" s="259"/>
      <c r="DM310" s="259"/>
      <c r="DN310" s="22"/>
      <c r="DO310" s="315"/>
      <c r="DP310" s="315"/>
      <c r="DQ310" s="315"/>
      <c r="DR310" s="259"/>
      <c r="DS310" s="259"/>
      <c r="DT310" s="259"/>
      <c r="DU310" s="259"/>
      <c r="DV310" s="259"/>
      <c r="DW310" s="259"/>
      <c r="DX310" s="259"/>
    </row>
    <row r="311" spans="1:128" ht="13.5" customHeight="1">
      <c r="A311" s="1"/>
      <c r="B311" s="2" t="s">
        <v>365</v>
      </c>
      <c r="C311" s="3"/>
      <c r="D311" s="3"/>
      <c r="E311" s="3"/>
      <c r="F311" s="3"/>
      <c r="G311" s="3"/>
      <c r="H311" s="3"/>
      <c r="I311" s="3"/>
      <c r="J311" s="3"/>
      <c r="K311" s="3"/>
      <c r="L311" s="3"/>
      <c r="M311" s="3"/>
      <c r="N311" s="3"/>
      <c r="O311" s="3"/>
      <c r="P311" s="3"/>
      <c r="Q311" s="3"/>
      <c r="R311" s="3"/>
      <c r="S311" s="516">
        <f aca="true" t="shared" si="1202" ref="S311:AI311">(S296)/100</f>
        <v>765.2</v>
      </c>
      <c r="T311" s="358">
        <f t="shared" si="1202"/>
        <v>870.56</v>
      </c>
      <c r="U311" s="358">
        <f t="shared" si="1202"/>
        <v>883.9</v>
      </c>
      <c r="V311" s="358">
        <f t="shared" si="1202"/>
        <v>967.23</v>
      </c>
      <c r="W311" s="358">
        <f t="shared" si="1202"/>
        <v>912.14</v>
      </c>
      <c r="X311" s="358">
        <f t="shared" si="1202"/>
        <v>931.25</v>
      </c>
      <c r="Y311" s="358">
        <f t="shared" si="1202"/>
        <v>962.2</v>
      </c>
      <c r="Z311" s="340">
        <f t="shared" si="1202"/>
        <v>1024.23</v>
      </c>
      <c r="AA311" s="358">
        <f t="shared" si="1202"/>
        <v>941.45</v>
      </c>
      <c r="AB311" s="358">
        <f t="shared" si="1202"/>
        <v>1017.41</v>
      </c>
      <c r="AC311" s="358">
        <f t="shared" si="1202"/>
        <v>1048.07</v>
      </c>
      <c r="AD311" s="517">
        <f t="shared" si="1202"/>
        <v>822.83</v>
      </c>
      <c r="AE311" s="358">
        <f t="shared" si="1202"/>
        <v>939.98</v>
      </c>
      <c r="AF311" s="358">
        <f t="shared" si="1202"/>
        <v>988.07</v>
      </c>
      <c r="AG311" s="357">
        <f t="shared" si="1202"/>
        <v>996.15</v>
      </c>
      <c r="AH311" s="358">
        <f t="shared" si="1202"/>
        <v>1059.4</v>
      </c>
      <c r="AI311" s="358">
        <f t="shared" si="1202"/>
        <v>992.01</v>
      </c>
      <c r="AJ311" s="4"/>
      <c r="AK311" s="4"/>
      <c r="AL311" s="356"/>
      <c r="AM311" s="356"/>
      <c r="AN311" s="356"/>
      <c r="AO311" s="9"/>
      <c r="AP311" s="10"/>
      <c r="AQ311" s="225"/>
      <c r="AR311" s="142"/>
      <c r="AS311" s="142"/>
      <c r="AT311" s="142"/>
      <c r="AU311" s="143"/>
      <c r="AV311" s="143"/>
      <c r="AW311" s="143"/>
      <c r="AX311" s="12"/>
      <c r="AY311" s="145" t="e">
        <f t="shared" si="1144"/>
        <v>#DIV/0!</v>
      </c>
      <c r="AZ311" s="146">
        <f t="shared" si="1149"/>
        <v>0</v>
      </c>
      <c r="BA311" s="147">
        <f t="shared" si="1158"/>
        <v>0</v>
      </c>
      <c r="BB311" s="14"/>
      <c r="BC311" s="15"/>
      <c r="BD311" s="15"/>
      <c r="BE311" s="518"/>
      <c r="BF311" s="16" t="s">
        <v>365</v>
      </c>
      <c r="BG311" s="14"/>
      <c r="BH311" s="14"/>
      <c r="BI311" s="17"/>
      <c r="BJ311" s="17"/>
      <c r="BK311" s="17"/>
      <c r="BL311" s="17"/>
      <c r="BM311" s="17"/>
      <c r="BN311" s="17"/>
      <c r="BO311" s="17"/>
      <c r="BP311" s="17"/>
      <c r="BQ311" s="17"/>
      <c r="BR311" s="18"/>
      <c r="BS311" s="19"/>
      <c r="BT311" s="19"/>
      <c r="BU311" s="19"/>
      <c r="BV311" s="17"/>
      <c r="BW311" s="17"/>
      <c r="BX311" s="17"/>
      <c r="BY311" s="17"/>
      <c r="BZ311" s="17"/>
      <c r="CA311" s="17"/>
      <c r="CB311" s="17"/>
      <c r="CC311" s="515"/>
      <c r="CD311" s="515"/>
      <c r="CE311" s="515"/>
      <c r="CF311" s="515"/>
      <c r="CG311" s="515"/>
      <c r="CH311" s="515"/>
      <c r="CI311" s="515"/>
      <c r="CJ311" s="515"/>
      <c r="CK311" s="515"/>
      <c r="CL311" s="515"/>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59"/>
      <c r="DL311" s="259"/>
      <c r="DM311" s="259"/>
      <c r="DN311" s="22" t="s">
        <v>365</v>
      </c>
      <c r="DO311" s="315"/>
      <c r="DP311" s="315"/>
      <c r="DQ311" s="315"/>
      <c r="DR311" s="259"/>
      <c r="DS311" s="259"/>
      <c r="DT311" s="259"/>
      <c r="DU311" s="259"/>
      <c r="DV311" s="259"/>
      <c r="DW311" s="259"/>
      <c r="DX311" s="259"/>
    </row>
    <row r="312" spans="1:128" ht="13.5" customHeight="1">
      <c r="A312" s="1"/>
      <c r="B312" s="2"/>
      <c r="C312" s="3"/>
      <c r="D312" s="3"/>
      <c r="E312" s="3"/>
      <c r="F312" s="3"/>
      <c r="G312" s="3"/>
      <c r="H312" s="3"/>
      <c r="I312" s="3"/>
      <c r="J312" s="3"/>
      <c r="K312" s="3"/>
      <c r="L312" s="3"/>
      <c r="M312" s="3"/>
      <c r="N312" s="3"/>
      <c r="O312" s="3"/>
      <c r="P312" s="3"/>
      <c r="Q312" s="3"/>
      <c r="R312" s="3"/>
      <c r="S312" s="4"/>
      <c r="T312" s="4"/>
      <c r="U312" s="4"/>
      <c r="V312" s="4"/>
      <c r="W312" s="4"/>
      <c r="X312" s="4"/>
      <c r="Y312" s="4"/>
      <c r="Z312" s="5"/>
      <c r="AA312" s="4"/>
      <c r="AB312" s="4"/>
      <c r="AC312" s="4"/>
      <c r="AD312" s="7"/>
      <c r="AE312" s="4"/>
      <c r="AF312" s="7"/>
      <c r="AG312" s="8"/>
      <c r="AH312" s="4"/>
      <c r="AI312" s="4"/>
      <c r="AJ312" s="4"/>
      <c r="AK312" s="4"/>
      <c r="AL312" s="9"/>
      <c r="AM312" s="9"/>
      <c r="AN312" s="9"/>
      <c r="AO312" s="9"/>
      <c r="AP312" s="10"/>
      <c r="AQ312" s="230"/>
      <c r="AR312" s="142"/>
      <c r="AS312" s="142"/>
      <c r="AT312" s="142"/>
      <c r="AU312" s="143"/>
      <c r="AV312" s="143"/>
      <c r="AW312" s="143"/>
      <c r="AX312" s="12"/>
      <c r="AY312" s="145" t="e">
        <f t="shared" si="1144"/>
        <v>#DIV/0!</v>
      </c>
      <c r="AZ312" s="146">
        <f t="shared" si="1149"/>
        <v>0</v>
      </c>
      <c r="BA312" s="147">
        <f t="shared" si="1158"/>
        <v>0</v>
      </c>
      <c r="BB312" s="14"/>
      <c r="BC312" s="15"/>
      <c r="BD312" s="15"/>
      <c r="BE312" s="15"/>
      <c r="BF312" s="16"/>
      <c r="BG312" s="14"/>
      <c r="BH312" s="15"/>
      <c r="BI312" s="17"/>
      <c r="BJ312" s="17"/>
      <c r="BK312" s="17"/>
      <c r="BL312" s="17"/>
      <c r="BM312" s="17"/>
      <c r="BN312" s="17"/>
      <c r="BO312" s="17"/>
      <c r="BP312" s="17"/>
      <c r="BQ312" s="17"/>
      <c r="BR312" s="18"/>
      <c r="BS312" s="19"/>
      <c r="BT312" s="19"/>
      <c r="BU312" s="19"/>
      <c r="BV312" s="17"/>
      <c r="BW312" s="17"/>
      <c r="BX312" s="17"/>
      <c r="BY312" s="17"/>
      <c r="BZ312" s="17"/>
      <c r="CA312" s="17"/>
      <c r="CB312" s="17"/>
      <c r="CC312" s="20"/>
      <c r="CD312" s="20"/>
      <c r="CE312" s="20"/>
      <c r="CF312" s="20"/>
      <c r="CG312" s="20"/>
      <c r="CH312" s="20"/>
      <c r="CI312" s="20"/>
      <c r="CJ312" s="20"/>
      <c r="CK312" s="20"/>
      <c r="CL312" s="20"/>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59"/>
      <c r="DL312" s="259"/>
      <c r="DM312" s="259"/>
      <c r="DN312" s="22"/>
      <c r="DO312" s="315"/>
      <c r="DP312" s="315"/>
      <c r="DQ312" s="315"/>
      <c r="DR312" s="259"/>
      <c r="DS312" s="259"/>
      <c r="DT312" s="259"/>
      <c r="DU312" s="259"/>
      <c r="DV312" s="259"/>
      <c r="DW312" s="259"/>
      <c r="DX312" s="259"/>
    </row>
    <row r="313" spans="1:128" ht="13.5" customHeight="1">
      <c r="A313" s="1"/>
      <c r="B313" s="2"/>
      <c r="C313" s="3"/>
      <c r="D313" s="3"/>
      <c r="E313" s="3"/>
      <c r="F313" s="3"/>
      <c r="G313" s="3"/>
      <c r="H313" s="3"/>
      <c r="I313" s="3"/>
      <c r="J313" s="3"/>
      <c r="K313" s="3"/>
      <c r="L313" s="3"/>
      <c r="M313" s="3"/>
      <c r="N313" s="3"/>
      <c r="O313" s="3"/>
      <c r="P313" s="3"/>
      <c r="Q313" s="3"/>
      <c r="R313" s="3"/>
      <c r="S313" s="4"/>
      <c r="T313" s="4"/>
      <c r="U313" s="4"/>
      <c r="V313" s="4"/>
      <c r="W313" s="4"/>
      <c r="X313" s="4"/>
      <c r="Y313" s="4"/>
      <c r="Z313" s="5"/>
      <c r="AA313" s="4"/>
      <c r="AB313" s="4"/>
      <c r="AC313" s="4"/>
      <c r="AD313" s="7"/>
      <c r="AE313" s="4"/>
      <c r="AF313" s="7"/>
      <c r="AG313" s="8"/>
      <c r="AH313" s="4"/>
      <c r="AI313" s="4"/>
      <c r="AJ313" s="4"/>
      <c r="AK313" s="4"/>
      <c r="AL313" s="9"/>
      <c r="AM313" s="9"/>
      <c r="AN313" s="9"/>
      <c r="AO313" s="9"/>
      <c r="AP313" s="10"/>
      <c r="AQ313" s="225"/>
      <c r="AR313" s="142"/>
      <c r="AS313" s="142"/>
      <c r="AT313" s="142"/>
      <c r="AU313" s="143"/>
      <c r="AV313" s="143"/>
      <c r="AW313" s="143"/>
      <c r="AX313" s="12"/>
      <c r="AY313" s="145" t="e">
        <f t="shared" si="1144"/>
        <v>#DIV/0!</v>
      </c>
      <c r="AZ313" s="13"/>
      <c r="BA313" s="147">
        <f t="shared" si="1158"/>
        <v>0</v>
      </c>
      <c r="BB313" s="14"/>
      <c r="BC313" s="15"/>
      <c r="BD313" s="15"/>
      <c r="BE313" s="15"/>
      <c r="BF313" s="16"/>
      <c r="BG313" s="14"/>
      <c r="BH313" s="14"/>
      <c r="BI313" s="17"/>
      <c r="BJ313" s="17"/>
      <c r="BK313" s="17"/>
      <c r="BL313" s="17"/>
      <c r="BM313" s="17"/>
      <c r="BN313" s="17"/>
      <c r="BO313" s="17"/>
      <c r="BP313" s="17"/>
      <c r="BQ313" s="17"/>
      <c r="BR313" s="18"/>
      <c r="BS313" s="19"/>
      <c r="BT313" s="19"/>
      <c r="BU313" s="19"/>
      <c r="BV313" s="17"/>
      <c r="BW313" s="17"/>
      <c r="BX313" s="17"/>
      <c r="BY313" s="17"/>
      <c r="BZ313" s="17"/>
      <c r="CA313" s="17"/>
      <c r="CB313" s="17"/>
      <c r="CC313" s="20"/>
      <c r="CD313" s="20"/>
      <c r="CE313" s="20"/>
      <c r="CF313" s="20"/>
      <c r="CG313" s="20"/>
      <c r="CH313" s="20"/>
      <c r="CI313" s="20"/>
      <c r="CJ313" s="20"/>
      <c r="CK313" s="20"/>
      <c r="CL313" s="20"/>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59"/>
      <c r="DL313" s="259"/>
      <c r="DM313" s="259"/>
      <c r="DN313" s="22"/>
      <c r="DO313" s="315"/>
      <c r="DP313" s="315"/>
      <c r="DQ313" s="315"/>
      <c r="DR313" s="259"/>
      <c r="DS313" s="259"/>
      <c r="DT313" s="259"/>
      <c r="DU313" s="259"/>
      <c r="DV313" s="259"/>
      <c r="DW313" s="259"/>
      <c r="DX313" s="259"/>
    </row>
    <row r="314" spans="1:128" ht="13.5" customHeight="1">
      <c r="A314" s="1"/>
      <c r="B314" s="2"/>
      <c r="C314" s="3"/>
      <c r="D314" s="3"/>
      <c r="E314" s="3"/>
      <c r="F314" s="3"/>
      <c r="G314" s="3"/>
      <c r="H314" s="3"/>
      <c r="I314" s="3"/>
      <c r="J314" s="3"/>
      <c r="K314" s="3"/>
      <c r="L314" s="3"/>
      <c r="M314" s="3"/>
      <c r="N314" s="3"/>
      <c r="O314" s="3"/>
      <c r="P314" s="3"/>
      <c r="Q314" s="3"/>
      <c r="R314" s="3"/>
      <c r="S314" s="4"/>
      <c r="T314" s="4"/>
      <c r="U314" s="4"/>
      <c r="V314" s="4"/>
      <c r="W314" s="4"/>
      <c r="X314" s="4"/>
      <c r="Y314" s="4"/>
      <c r="Z314" s="5"/>
      <c r="AA314" s="4"/>
      <c r="AB314" s="4"/>
      <c r="AC314" s="4"/>
      <c r="AD314" s="7"/>
      <c r="AE314" s="4"/>
      <c r="AF314" s="7"/>
      <c r="AG314" s="8"/>
      <c r="AH314" s="4"/>
      <c r="AI314" s="4"/>
      <c r="AJ314" s="4"/>
      <c r="AK314" s="4"/>
      <c r="AL314" s="9"/>
      <c r="AM314" s="9"/>
      <c r="AN314" s="9"/>
      <c r="AO314" s="9"/>
      <c r="AP314" s="10"/>
      <c r="AQ314" s="230"/>
      <c r="AR314" s="142"/>
      <c r="AS314" s="142"/>
      <c r="AT314" s="142"/>
      <c r="AU314" s="143"/>
      <c r="AV314" s="143"/>
      <c r="AW314" s="143"/>
      <c r="AX314" s="12"/>
      <c r="AY314" s="13"/>
      <c r="AZ314" s="13"/>
      <c r="BA314" s="13"/>
      <c r="BB314" s="14"/>
      <c r="BC314" s="15"/>
      <c r="BD314" s="15"/>
      <c r="BE314" s="15"/>
      <c r="BF314" s="16"/>
      <c r="BG314" s="14"/>
      <c r="BH314" s="14"/>
      <c r="BI314" s="17"/>
      <c r="BJ314" s="17"/>
      <c r="BK314" s="17"/>
      <c r="BL314" s="17"/>
      <c r="BM314" s="17"/>
      <c r="BN314" s="17"/>
      <c r="BO314" s="17"/>
      <c r="BP314" s="17"/>
      <c r="BQ314" s="17"/>
      <c r="BR314" s="18"/>
      <c r="BS314" s="19"/>
      <c r="BT314" s="19"/>
      <c r="BU314" s="19"/>
      <c r="BV314" s="17"/>
      <c r="BW314" s="17"/>
      <c r="BX314" s="17"/>
      <c r="BY314" s="17"/>
      <c r="BZ314" s="17"/>
      <c r="CA314" s="17"/>
      <c r="CB314" s="17"/>
      <c r="CC314" s="20"/>
      <c r="CD314" s="20"/>
      <c r="CE314" s="20"/>
      <c r="CF314" s="20"/>
      <c r="CG314" s="20"/>
      <c r="CH314" s="20"/>
      <c r="CI314" s="20"/>
      <c r="CJ314" s="20"/>
      <c r="CK314" s="20"/>
      <c r="CL314" s="20"/>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59"/>
      <c r="DL314" s="259"/>
      <c r="DM314" s="259"/>
      <c r="DN314" s="22"/>
      <c r="DO314" s="315"/>
      <c r="DP314" s="315"/>
      <c r="DQ314" s="315"/>
      <c r="DR314" s="259"/>
      <c r="DS314" s="259"/>
      <c r="DT314" s="259"/>
      <c r="DU314" s="259"/>
      <c r="DV314" s="259"/>
      <c r="DW314" s="259"/>
      <c r="DX314" s="259"/>
    </row>
    <row r="315" spans="1:128" ht="13.5" customHeight="1">
      <c r="A315" s="1"/>
      <c r="B315" s="2"/>
      <c r="C315" s="3"/>
      <c r="D315" s="3"/>
      <c r="E315" s="3"/>
      <c r="F315" s="3"/>
      <c r="G315" s="3"/>
      <c r="H315" s="3"/>
      <c r="I315" s="3"/>
      <c r="J315" s="3"/>
      <c r="K315" s="3"/>
      <c r="L315" s="3"/>
      <c r="M315" s="3"/>
      <c r="N315" s="3"/>
      <c r="O315" s="3"/>
      <c r="P315" s="3"/>
      <c r="Q315" s="3"/>
      <c r="R315" s="3"/>
      <c r="S315" s="4"/>
      <c r="T315" s="4"/>
      <c r="U315" s="4"/>
      <c r="V315" s="4"/>
      <c r="W315" s="4"/>
      <c r="X315" s="4"/>
      <c r="Y315" s="4"/>
      <c r="Z315" s="5"/>
      <c r="AA315" s="4"/>
      <c r="AB315" s="4"/>
      <c r="AC315" s="4"/>
      <c r="AD315" s="7"/>
      <c r="AE315" s="4"/>
      <c r="AF315" s="7"/>
      <c r="AG315" s="8"/>
      <c r="AH315" s="4"/>
      <c r="AI315" s="4"/>
      <c r="AJ315" s="4"/>
      <c r="AK315" s="4"/>
      <c r="AL315" s="9"/>
      <c r="AM315" s="9"/>
      <c r="AN315" s="9"/>
      <c r="AO315" s="9"/>
      <c r="AP315" s="10"/>
      <c r="AQ315" s="519">
        <f>AQ296-AP296</f>
        <v>6375</v>
      </c>
      <c r="AR315" s="142"/>
      <c r="AS315" s="142"/>
      <c r="AT315" s="142"/>
      <c r="AU315" s="143"/>
      <c r="AV315" s="143"/>
      <c r="AW315" s="143"/>
      <c r="AX315" s="12"/>
      <c r="AY315" s="13"/>
      <c r="AZ315" s="13"/>
      <c r="BA315" s="13"/>
      <c r="BB315" s="14"/>
      <c r="BC315" s="15"/>
      <c r="BD315" s="15"/>
      <c r="BE315" s="15"/>
      <c r="BF315" s="16"/>
      <c r="BG315" s="14"/>
      <c r="BH315" s="14"/>
      <c r="BI315" s="17"/>
      <c r="BJ315" s="17"/>
      <c r="BK315" s="17"/>
      <c r="BL315" s="17"/>
      <c r="BM315" s="17"/>
      <c r="BN315" s="17"/>
      <c r="BO315" s="17"/>
      <c r="BP315" s="17"/>
      <c r="BQ315" s="17"/>
      <c r="BR315" s="18"/>
      <c r="BS315" s="19"/>
      <c r="BT315" s="19"/>
      <c r="BU315" s="19"/>
      <c r="BV315" s="17"/>
      <c r="BW315" s="17"/>
      <c r="BX315" s="17"/>
      <c r="BY315" s="17"/>
      <c r="BZ315" s="17"/>
      <c r="CA315" s="17"/>
      <c r="CB315" s="17"/>
      <c r="CC315" s="20"/>
      <c r="CD315" s="20"/>
      <c r="CE315" s="20"/>
      <c r="CF315" s="20"/>
      <c r="CG315" s="20"/>
      <c r="CH315" s="20"/>
      <c r="CI315" s="20"/>
      <c r="CJ315" s="20"/>
      <c r="CK315" s="20"/>
      <c r="CL315" s="20"/>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59"/>
      <c r="DL315" s="259"/>
      <c r="DM315" s="259"/>
      <c r="DN315" s="22"/>
      <c r="DO315" s="315"/>
      <c r="DP315" s="315"/>
      <c r="DQ315" s="315"/>
      <c r="DR315" s="259"/>
      <c r="DS315" s="259"/>
      <c r="DT315" s="259"/>
      <c r="DU315" s="259"/>
      <c r="DV315" s="259"/>
      <c r="DW315" s="259"/>
      <c r="DX315" s="259"/>
    </row>
    <row r="316" spans="1:128" ht="13.5" customHeight="1">
      <c r="A316" s="1"/>
      <c r="B316" s="2"/>
      <c r="C316" s="3"/>
      <c r="D316" s="3"/>
      <c r="E316" s="3"/>
      <c r="F316" s="3"/>
      <c r="G316" s="3"/>
      <c r="H316" s="3"/>
      <c r="I316" s="3"/>
      <c r="J316" s="3"/>
      <c r="K316" s="3"/>
      <c r="L316" s="3"/>
      <c r="M316" s="3"/>
      <c r="N316" s="3"/>
      <c r="O316" s="3"/>
      <c r="P316" s="3"/>
      <c r="Q316" s="3"/>
      <c r="R316" s="3"/>
      <c r="S316" s="4"/>
      <c r="T316" s="4"/>
      <c r="U316" s="4"/>
      <c r="V316" s="4"/>
      <c r="W316" s="4"/>
      <c r="X316" s="4"/>
      <c r="Y316" s="4"/>
      <c r="Z316" s="5"/>
      <c r="AA316" s="4"/>
      <c r="AB316" s="4"/>
      <c r="AC316" s="4"/>
      <c r="AD316" s="7"/>
      <c r="AE316" s="4"/>
      <c r="AF316" s="7"/>
      <c r="AG316" s="8"/>
      <c r="AH316" s="4"/>
      <c r="AI316" s="4"/>
      <c r="AJ316" s="4"/>
      <c r="AK316" s="4"/>
      <c r="AL316" s="9"/>
      <c r="AM316" s="9"/>
      <c r="AN316" s="9"/>
      <c r="AO316" s="9"/>
      <c r="AP316" s="10"/>
      <c r="AQ316" s="225"/>
      <c r="AR316" s="142"/>
      <c r="AS316" s="142"/>
      <c r="AT316" s="142"/>
      <c r="AU316" s="143"/>
      <c r="AV316" s="143"/>
      <c r="AW316" s="143"/>
      <c r="AX316" s="12"/>
      <c r="AY316" s="13"/>
      <c r="AZ316" s="13"/>
      <c r="BA316" s="13"/>
      <c r="BB316" s="14"/>
      <c r="BC316" s="15"/>
      <c r="BD316" s="15"/>
      <c r="BE316" s="15"/>
      <c r="BF316" s="16"/>
      <c r="BG316" s="14"/>
      <c r="BH316" s="14"/>
      <c r="BI316" s="17"/>
      <c r="BJ316" s="17"/>
      <c r="BK316" s="17"/>
      <c r="BL316" s="17"/>
      <c r="BM316" s="17"/>
      <c r="BN316" s="17"/>
      <c r="BO316" s="17"/>
      <c r="BP316" s="17"/>
      <c r="BQ316" s="17"/>
      <c r="BR316" s="18"/>
      <c r="BS316" s="19"/>
      <c r="BT316" s="19"/>
      <c r="BU316" s="19"/>
      <c r="BV316" s="17"/>
      <c r="BW316" s="17"/>
      <c r="BX316" s="17"/>
      <c r="BY316" s="17"/>
      <c r="BZ316" s="17"/>
      <c r="CA316" s="17"/>
      <c r="CB316" s="17"/>
      <c r="CC316" s="20"/>
      <c r="CD316" s="20"/>
      <c r="CE316" s="20"/>
      <c r="CF316" s="20"/>
      <c r="CG316" s="20"/>
      <c r="CH316" s="20"/>
      <c r="CI316" s="20"/>
      <c r="CJ316" s="20"/>
      <c r="CK316" s="20"/>
      <c r="CL316" s="20"/>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59"/>
      <c r="DL316" s="259"/>
      <c r="DM316" s="259"/>
      <c r="DN316" s="22"/>
      <c r="DO316" s="315"/>
      <c r="DP316" s="315"/>
      <c r="DQ316" s="315"/>
      <c r="DR316" s="259"/>
      <c r="DS316" s="259"/>
      <c r="DT316" s="259"/>
      <c r="DU316" s="259"/>
      <c r="DV316" s="259"/>
      <c r="DW316" s="259"/>
      <c r="DX316" s="259"/>
    </row>
    <row r="317" spans="1:128" ht="13.5" customHeight="1">
      <c r="A317" s="1"/>
      <c r="B317" s="2"/>
      <c r="C317" s="3"/>
      <c r="D317" s="3"/>
      <c r="E317" s="3"/>
      <c r="F317" s="3"/>
      <c r="G317" s="3"/>
      <c r="H317" s="3"/>
      <c r="I317" s="3"/>
      <c r="J317" s="3"/>
      <c r="K317" s="3"/>
      <c r="L317" s="3"/>
      <c r="M317" s="3"/>
      <c r="N317" s="3"/>
      <c r="O317" s="3"/>
      <c r="P317" s="3"/>
      <c r="Q317" s="3"/>
      <c r="R317" s="3"/>
      <c r="S317" s="4"/>
      <c r="T317" s="4"/>
      <c r="U317" s="4"/>
      <c r="V317" s="4"/>
      <c r="W317" s="4"/>
      <c r="X317" s="4"/>
      <c r="Y317" s="4"/>
      <c r="Z317" s="5"/>
      <c r="AA317" s="4"/>
      <c r="AB317" s="4"/>
      <c r="AC317" s="4"/>
      <c r="AD317" s="7"/>
      <c r="AE317" s="4"/>
      <c r="AF317" s="7"/>
      <c r="AG317" s="8"/>
      <c r="AH317" s="4"/>
      <c r="AI317" s="4"/>
      <c r="AJ317" s="4"/>
      <c r="AK317" s="4"/>
      <c r="AL317" s="9"/>
      <c r="AM317" s="9"/>
      <c r="AN317" s="9"/>
      <c r="AO317" s="9"/>
      <c r="AP317" s="10"/>
      <c r="AQ317" s="230"/>
      <c r="AR317" s="142"/>
      <c r="AS317" s="142"/>
      <c r="AT317" s="142"/>
      <c r="AU317" s="143"/>
      <c r="AV317" s="520"/>
      <c r="AW317" s="143"/>
      <c r="AX317" s="12"/>
      <c r="AY317" s="13"/>
      <c r="AZ317" s="13"/>
      <c r="BA317" s="13"/>
      <c r="BB317" s="14"/>
      <c r="BC317" s="15"/>
      <c r="BD317" s="15"/>
      <c r="BE317" s="15"/>
      <c r="BF317" s="16"/>
      <c r="BG317" s="14"/>
      <c r="BH317" s="14"/>
      <c r="BI317" s="17"/>
      <c r="BJ317" s="17"/>
      <c r="BK317" s="17"/>
      <c r="BL317" s="17"/>
      <c r="BM317" s="17"/>
      <c r="BN317" s="17"/>
      <c r="BO317" s="17"/>
      <c r="BP317" s="17"/>
      <c r="BQ317" s="17"/>
      <c r="BR317" s="18"/>
      <c r="BS317" s="19"/>
      <c r="BT317" s="19"/>
      <c r="BU317" s="19"/>
      <c r="BV317" s="17"/>
      <c r="BW317" s="17"/>
      <c r="BX317" s="17"/>
      <c r="BY317" s="17"/>
      <c r="BZ317" s="17"/>
      <c r="CA317" s="17"/>
      <c r="CB317" s="17"/>
      <c r="CC317" s="20"/>
      <c r="CD317" s="20"/>
      <c r="CE317" s="20"/>
      <c r="CF317" s="20"/>
      <c r="CG317" s="20"/>
      <c r="CH317" s="20"/>
      <c r="CI317" s="20"/>
      <c r="CJ317" s="20"/>
      <c r="CK317" s="20"/>
      <c r="CL317" s="20"/>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59"/>
      <c r="DL317" s="259"/>
      <c r="DM317" s="259"/>
      <c r="DN317" s="22"/>
      <c r="DO317" s="315"/>
      <c r="DP317" s="315"/>
      <c r="DQ317" s="315"/>
      <c r="DR317" s="259"/>
      <c r="DS317" s="259"/>
      <c r="DT317" s="259"/>
      <c r="DU317" s="259"/>
      <c r="DV317" s="259"/>
      <c r="DW317" s="259"/>
      <c r="DX317" s="259"/>
    </row>
    <row r="318" spans="1:128" ht="13.5" customHeight="1">
      <c r="A318" s="1"/>
      <c r="B318" s="2"/>
      <c r="C318" s="3"/>
      <c r="D318" s="3"/>
      <c r="E318" s="3"/>
      <c r="F318" s="3"/>
      <c r="G318" s="3"/>
      <c r="H318" s="3"/>
      <c r="I318" s="3"/>
      <c r="J318" s="3"/>
      <c r="K318" s="3"/>
      <c r="L318" s="3"/>
      <c r="M318" s="3"/>
      <c r="N318" s="3"/>
      <c r="O318" s="3"/>
      <c r="P318" s="3"/>
      <c r="Q318" s="3"/>
      <c r="R318" s="3"/>
      <c r="S318" s="4"/>
      <c r="T318" s="4"/>
      <c r="U318" s="4"/>
      <c r="V318" s="4"/>
      <c r="W318" s="4"/>
      <c r="X318" s="4"/>
      <c r="Y318" s="4"/>
      <c r="Z318" s="5"/>
      <c r="AA318" s="4"/>
      <c r="AB318" s="4"/>
      <c r="AC318" s="4"/>
      <c r="AD318" s="7"/>
      <c r="AE318" s="4"/>
      <c r="AF318" s="7"/>
      <c r="AG318" s="8"/>
      <c r="AH318" s="4"/>
      <c r="AI318" s="4"/>
      <c r="AJ318" s="4"/>
      <c r="AK318" s="4"/>
      <c r="AL318" s="9"/>
      <c r="AM318" s="9"/>
      <c r="AN318" s="9"/>
      <c r="AO318" s="9"/>
      <c r="AP318" s="10"/>
      <c r="AQ318" s="230"/>
      <c r="AR318" s="142"/>
      <c r="AS318" s="142"/>
      <c r="AT318" s="142"/>
      <c r="AU318" s="143"/>
      <c r="AV318" s="142"/>
      <c r="AW318" s="143"/>
      <c r="AX318" s="12"/>
      <c r="AY318" s="13"/>
      <c r="AZ318" s="13"/>
      <c r="BA318" s="13"/>
      <c r="BB318" s="14"/>
      <c r="BC318" s="15"/>
      <c r="BD318" s="15"/>
      <c r="BE318" s="15"/>
      <c r="BF318" s="16"/>
      <c r="BG318" s="14"/>
      <c r="BH318" s="14"/>
      <c r="BI318" s="17"/>
      <c r="BJ318" s="17"/>
      <c r="BK318" s="17"/>
      <c r="BL318" s="17"/>
      <c r="BM318" s="17"/>
      <c r="BN318" s="17"/>
      <c r="BO318" s="17"/>
      <c r="BP318" s="17"/>
      <c r="BQ318" s="17"/>
      <c r="BR318" s="18"/>
      <c r="BS318" s="19"/>
      <c r="BT318" s="19"/>
      <c r="BU318" s="19"/>
      <c r="BV318" s="17"/>
      <c r="BW318" s="17"/>
      <c r="BX318" s="17"/>
      <c r="BY318" s="17"/>
      <c r="BZ318" s="17"/>
      <c r="CA318" s="17"/>
      <c r="CB318" s="17"/>
      <c r="CC318" s="20"/>
      <c r="CD318" s="20"/>
      <c r="CE318" s="20"/>
      <c r="CF318" s="20"/>
      <c r="CG318" s="20"/>
      <c r="CH318" s="20"/>
      <c r="CI318" s="20"/>
      <c r="CJ318" s="20"/>
      <c r="CK318" s="20"/>
      <c r="CL318" s="20"/>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59"/>
      <c r="DL318" s="259"/>
      <c r="DM318" s="259"/>
      <c r="DN318" s="22"/>
      <c r="DO318" s="315"/>
      <c r="DP318" s="315"/>
      <c r="DQ318" s="315"/>
      <c r="DR318" s="259"/>
      <c r="DS318" s="259"/>
      <c r="DT318" s="259"/>
      <c r="DU318" s="259"/>
      <c r="DV318" s="259"/>
      <c r="DW318" s="259"/>
      <c r="DX318" s="259"/>
    </row>
    <row r="319" spans="1:128" ht="13.5" customHeight="1">
      <c r="A319" s="1"/>
      <c r="B319" s="2"/>
      <c r="C319" s="3"/>
      <c r="D319" s="3"/>
      <c r="E319" s="3"/>
      <c r="F319" s="3"/>
      <c r="G319" s="3"/>
      <c r="H319" s="3"/>
      <c r="I319" s="3"/>
      <c r="J319" s="3"/>
      <c r="K319" s="3"/>
      <c r="L319" s="3"/>
      <c r="M319" s="3"/>
      <c r="N319" s="3"/>
      <c r="O319" s="3"/>
      <c r="P319" s="3"/>
      <c r="Q319" s="3"/>
      <c r="R319" s="3"/>
      <c r="S319" s="4"/>
      <c r="T319" s="4"/>
      <c r="U319" s="4"/>
      <c r="V319" s="4"/>
      <c r="W319" s="4"/>
      <c r="X319" s="4"/>
      <c r="Y319" s="4"/>
      <c r="Z319" s="5"/>
      <c r="AA319" s="4"/>
      <c r="AB319" s="4"/>
      <c r="AC319" s="4"/>
      <c r="AD319" s="7"/>
      <c r="AE319" s="4"/>
      <c r="AF319" s="7"/>
      <c r="AG319" s="8"/>
      <c r="AH319" s="4"/>
      <c r="AI319" s="4"/>
      <c r="AJ319" s="4"/>
      <c r="AK319" s="4"/>
      <c r="AL319" s="9"/>
      <c r="AM319" s="9"/>
      <c r="AN319" s="9"/>
      <c r="AO319" s="9"/>
      <c r="AP319" s="10"/>
      <c r="AQ319" s="225"/>
      <c r="AR319" s="142"/>
      <c r="AS319" s="142"/>
      <c r="AT319" s="142"/>
      <c r="AU319" s="143"/>
      <c r="AV319" s="142"/>
      <c r="AW319" s="143"/>
      <c r="AX319" s="12"/>
      <c r="AY319" s="13"/>
      <c r="AZ319" s="13"/>
      <c r="BA319" s="13"/>
      <c r="BB319" s="14"/>
      <c r="BC319" s="15"/>
      <c r="BD319" s="15"/>
      <c r="BE319" s="15"/>
      <c r="BF319" s="16"/>
      <c r="BG319" s="14"/>
      <c r="BH319" s="14"/>
      <c r="BI319" s="17"/>
      <c r="BJ319" s="17"/>
      <c r="BK319" s="17"/>
      <c r="BL319" s="17"/>
      <c r="BM319" s="17"/>
      <c r="BN319" s="17"/>
      <c r="BO319" s="17"/>
      <c r="BP319" s="17"/>
      <c r="BQ319" s="17"/>
      <c r="BR319" s="18"/>
      <c r="BS319" s="19"/>
      <c r="BT319" s="19"/>
      <c r="BU319" s="19"/>
      <c r="BV319" s="17"/>
      <c r="BW319" s="17"/>
      <c r="BX319" s="17"/>
      <c r="BY319" s="17"/>
      <c r="BZ319" s="17"/>
      <c r="CA319" s="17"/>
      <c r="CB319" s="17"/>
      <c r="CC319" s="20"/>
      <c r="CD319" s="20"/>
      <c r="CE319" s="20"/>
      <c r="CF319" s="20"/>
      <c r="CG319" s="20"/>
      <c r="CH319" s="20"/>
      <c r="CI319" s="20"/>
      <c r="CJ319" s="20"/>
      <c r="CK319" s="20"/>
      <c r="CL319" s="20"/>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59"/>
      <c r="DL319" s="259"/>
      <c r="DM319" s="259"/>
      <c r="DN319" s="22"/>
      <c r="DO319" s="315"/>
      <c r="DP319" s="315"/>
      <c r="DQ319" s="315"/>
      <c r="DR319" s="259"/>
      <c r="DS319" s="259"/>
      <c r="DT319" s="259"/>
      <c r="DU319" s="259"/>
      <c r="DV319" s="259"/>
      <c r="DW319" s="259"/>
      <c r="DX319" s="259"/>
    </row>
    <row r="320" spans="1:128" ht="13.5" customHeight="1">
      <c r="A320" s="1"/>
      <c r="B320" s="2"/>
      <c r="C320" s="3"/>
      <c r="D320" s="3"/>
      <c r="E320" s="3"/>
      <c r="F320" s="3"/>
      <c r="G320" s="3"/>
      <c r="H320" s="3"/>
      <c r="I320" s="3"/>
      <c r="J320" s="3"/>
      <c r="K320" s="3"/>
      <c r="L320" s="3"/>
      <c r="M320" s="3"/>
      <c r="N320" s="3"/>
      <c r="O320" s="3"/>
      <c r="P320" s="3"/>
      <c r="Q320" s="3"/>
      <c r="R320" s="3"/>
      <c r="S320" s="4"/>
      <c r="T320" s="4"/>
      <c r="U320" s="4"/>
      <c r="V320" s="4"/>
      <c r="W320" s="4"/>
      <c r="X320" s="4"/>
      <c r="Y320" s="4"/>
      <c r="Z320" s="5"/>
      <c r="AA320" s="4"/>
      <c r="AB320" s="4"/>
      <c r="AC320" s="4"/>
      <c r="AD320" s="7"/>
      <c r="AE320" s="4"/>
      <c r="AF320" s="7"/>
      <c r="AG320" s="8"/>
      <c r="AH320" s="4"/>
      <c r="AI320" s="4"/>
      <c r="AJ320" s="4"/>
      <c r="AK320" s="4"/>
      <c r="AL320" s="9"/>
      <c r="AM320" s="9"/>
      <c r="AN320" s="9"/>
      <c r="AO320" s="9"/>
      <c r="AP320" s="10"/>
      <c r="AQ320" s="230"/>
      <c r="AR320" s="142"/>
      <c r="AS320" s="142"/>
      <c r="AT320" s="142"/>
      <c r="AU320" s="143"/>
      <c r="AV320" s="142"/>
      <c r="AW320" s="143"/>
      <c r="AX320" s="12"/>
      <c r="AY320" s="13"/>
      <c r="AZ320" s="13"/>
      <c r="BA320" s="13"/>
      <c r="BB320" s="14"/>
      <c r="BC320" s="15"/>
      <c r="BD320" s="15"/>
      <c r="BE320" s="15"/>
      <c r="BF320" s="16"/>
      <c r="BG320" s="14"/>
      <c r="BH320" s="14"/>
      <c r="BI320" s="17"/>
      <c r="BJ320" s="17"/>
      <c r="BK320" s="17"/>
      <c r="BL320" s="17"/>
      <c r="BM320" s="17"/>
      <c r="BN320" s="17"/>
      <c r="BO320" s="17"/>
      <c r="BP320" s="17"/>
      <c r="BQ320" s="17"/>
      <c r="BR320" s="18"/>
      <c r="BS320" s="19"/>
      <c r="BT320" s="19"/>
      <c r="BU320" s="19"/>
      <c r="BV320" s="17"/>
      <c r="BW320" s="17"/>
      <c r="BX320" s="17"/>
      <c r="BY320" s="17"/>
      <c r="BZ320" s="17"/>
      <c r="CA320" s="17"/>
      <c r="CB320" s="17"/>
      <c r="CC320" s="20"/>
      <c r="CD320" s="20"/>
      <c r="CE320" s="20"/>
      <c r="CF320" s="20"/>
      <c r="CG320" s="20"/>
      <c r="CH320" s="20"/>
      <c r="CI320" s="20"/>
      <c r="CJ320" s="20"/>
      <c r="CK320" s="20"/>
      <c r="CL320" s="20"/>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59"/>
      <c r="DL320" s="259"/>
      <c r="DM320" s="259"/>
      <c r="DN320" s="22"/>
      <c r="DO320" s="315"/>
      <c r="DP320" s="315"/>
      <c r="DQ320" s="315"/>
      <c r="DR320" s="259"/>
      <c r="DS320" s="259"/>
      <c r="DT320" s="259"/>
      <c r="DU320" s="259"/>
      <c r="DV320" s="259"/>
      <c r="DW320" s="259"/>
      <c r="DX320" s="259"/>
    </row>
    <row r="321" spans="1:128" ht="13.5" customHeight="1">
      <c r="A321" s="1"/>
      <c r="B321" s="2"/>
      <c r="C321" s="3"/>
      <c r="D321" s="3"/>
      <c r="E321" s="3"/>
      <c r="F321" s="3"/>
      <c r="G321" s="3"/>
      <c r="H321" s="3"/>
      <c r="I321" s="3"/>
      <c r="J321" s="3"/>
      <c r="K321" s="3"/>
      <c r="L321" s="3"/>
      <c r="M321" s="3"/>
      <c r="N321" s="3"/>
      <c r="O321" s="3"/>
      <c r="P321" s="3"/>
      <c r="Q321" s="3"/>
      <c r="R321" s="3"/>
      <c r="S321" s="4"/>
      <c r="T321" s="4"/>
      <c r="U321" s="4"/>
      <c r="V321" s="4"/>
      <c r="W321" s="4"/>
      <c r="X321" s="4"/>
      <c r="Y321" s="4"/>
      <c r="Z321" s="5"/>
      <c r="AA321" s="4"/>
      <c r="AB321" s="4"/>
      <c r="AC321" s="4"/>
      <c r="AD321" s="7"/>
      <c r="AE321" s="4"/>
      <c r="AF321" s="7"/>
      <c r="AG321" s="8"/>
      <c r="AH321" s="4"/>
      <c r="AI321" s="4"/>
      <c r="AJ321" s="4"/>
      <c r="AK321" s="4"/>
      <c r="AL321" s="9"/>
      <c r="AM321" s="9"/>
      <c r="AN321" s="9"/>
      <c r="AO321" s="9"/>
      <c r="AP321" s="10"/>
      <c r="AQ321" s="230"/>
      <c r="AR321" s="142"/>
      <c r="AS321" s="142"/>
      <c r="AT321" s="142"/>
      <c r="AU321" s="143"/>
      <c r="AV321" s="142"/>
      <c r="AW321" s="143"/>
      <c r="AX321" s="12"/>
      <c r="AY321" s="13"/>
      <c r="AZ321" s="13"/>
      <c r="BA321" s="13"/>
      <c r="BB321" s="14"/>
      <c r="BC321" s="15"/>
      <c r="BD321" s="15"/>
      <c r="BE321" s="15"/>
      <c r="BF321" s="16"/>
      <c r="BG321" s="14"/>
      <c r="BH321" s="14"/>
      <c r="BI321" s="17"/>
      <c r="BJ321" s="17"/>
      <c r="BK321" s="17"/>
      <c r="BL321" s="17"/>
      <c r="BM321" s="17"/>
      <c r="BN321" s="17"/>
      <c r="BO321" s="17"/>
      <c r="BP321" s="17"/>
      <c r="BQ321" s="17"/>
      <c r="BR321" s="18"/>
      <c r="BS321" s="19"/>
      <c r="BT321" s="19"/>
      <c r="BU321" s="19"/>
      <c r="BV321" s="17"/>
      <c r="BW321" s="17"/>
      <c r="BX321" s="17"/>
      <c r="BY321" s="17"/>
      <c r="BZ321" s="17"/>
      <c r="CA321" s="17"/>
      <c r="CB321" s="17"/>
      <c r="CC321" s="20"/>
      <c r="CD321" s="20"/>
      <c r="CE321" s="20"/>
      <c r="CF321" s="20"/>
      <c r="CG321" s="20"/>
      <c r="CH321" s="20"/>
      <c r="CI321" s="20"/>
      <c r="CJ321" s="20"/>
      <c r="CK321" s="20"/>
      <c r="CL321" s="20"/>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59"/>
      <c r="DL321" s="259"/>
      <c r="DM321" s="259"/>
      <c r="DN321" s="22"/>
      <c r="DO321" s="315"/>
      <c r="DP321" s="315"/>
      <c r="DQ321" s="315"/>
      <c r="DR321" s="259"/>
      <c r="DS321" s="259"/>
      <c r="DT321" s="259"/>
      <c r="DU321" s="259"/>
      <c r="DV321" s="259"/>
      <c r="DW321" s="259"/>
      <c r="DX321" s="259"/>
    </row>
    <row r="322" spans="1:128" ht="13.5" customHeight="1">
      <c r="A322" s="1"/>
      <c r="B322" s="2"/>
      <c r="C322" s="3"/>
      <c r="D322" s="3"/>
      <c r="E322" s="3"/>
      <c r="F322" s="3"/>
      <c r="G322" s="3"/>
      <c r="H322" s="3"/>
      <c r="I322" s="3"/>
      <c r="J322" s="3"/>
      <c r="K322" s="3"/>
      <c r="L322" s="3"/>
      <c r="M322" s="3"/>
      <c r="N322" s="3"/>
      <c r="O322" s="3"/>
      <c r="P322" s="3"/>
      <c r="Q322" s="3"/>
      <c r="R322" s="3"/>
      <c r="S322" s="4"/>
      <c r="T322" s="4"/>
      <c r="U322" s="4"/>
      <c r="V322" s="4"/>
      <c r="W322" s="4"/>
      <c r="X322" s="4"/>
      <c r="Y322" s="4"/>
      <c r="Z322" s="5"/>
      <c r="AA322" s="4"/>
      <c r="AB322" s="4"/>
      <c r="AC322" s="4"/>
      <c r="AD322" s="7"/>
      <c r="AE322" s="4"/>
      <c r="AF322" s="7"/>
      <c r="AG322" s="8"/>
      <c r="AH322" s="4"/>
      <c r="AI322" s="4"/>
      <c r="AJ322" s="4"/>
      <c r="AK322" s="4"/>
      <c r="AL322" s="9"/>
      <c r="AM322" s="9"/>
      <c r="AN322" s="9"/>
      <c r="AO322" s="9"/>
      <c r="AP322" s="10"/>
      <c r="AQ322" s="225"/>
      <c r="AR322" s="142"/>
      <c r="AS322" s="142"/>
      <c r="AT322" s="142"/>
      <c r="AU322" s="143"/>
      <c r="AV322" s="142"/>
      <c r="AW322" s="143"/>
      <c r="AX322" s="12"/>
      <c r="AY322" s="13"/>
      <c r="AZ322" s="13"/>
      <c r="BA322" s="13"/>
      <c r="BB322" s="14"/>
      <c r="BC322" s="15"/>
      <c r="BD322" s="15"/>
      <c r="BE322" s="15"/>
      <c r="BF322" s="16"/>
      <c r="BG322" s="14"/>
      <c r="BH322" s="14"/>
      <c r="BI322" s="17"/>
      <c r="BJ322" s="17"/>
      <c r="BK322" s="17"/>
      <c r="BL322" s="17"/>
      <c r="BM322" s="17"/>
      <c r="BN322" s="17"/>
      <c r="BO322" s="17"/>
      <c r="BP322" s="17"/>
      <c r="BQ322" s="17"/>
      <c r="BR322" s="18"/>
      <c r="BS322" s="19"/>
      <c r="BT322" s="19"/>
      <c r="BU322" s="19"/>
      <c r="BV322" s="17"/>
      <c r="BW322" s="17"/>
      <c r="BX322" s="17"/>
      <c r="BY322" s="17"/>
      <c r="BZ322" s="17"/>
      <c r="CA322" s="17"/>
      <c r="CB322" s="17"/>
      <c r="CC322" s="20"/>
      <c r="CD322" s="20"/>
      <c r="CE322" s="20"/>
      <c r="CF322" s="20"/>
      <c r="CG322" s="20"/>
      <c r="CH322" s="20"/>
      <c r="CI322" s="20"/>
      <c r="CJ322" s="20"/>
      <c r="CK322" s="20"/>
      <c r="CL322" s="20"/>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59"/>
      <c r="DL322" s="259"/>
      <c r="DM322" s="259"/>
      <c r="DN322" s="22"/>
      <c r="DO322" s="315"/>
      <c r="DP322" s="315"/>
      <c r="DQ322" s="315"/>
      <c r="DR322" s="259"/>
      <c r="DS322" s="259"/>
      <c r="DT322" s="259"/>
      <c r="DU322" s="259"/>
      <c r="DV322" s="259"/>
      <c r="DW322" s="259"/>
      <c r="DX322" s="259"/>
    </row>
    <row r="323" spans="1:128" ht="13.5" customHeight="1">
      <c r="A323" s="1"/>
      <c r="B323" s="2"/>
      <c r="C323" s="3"/>
      <c r="D323" s="3"/>
      <c r="E323" s="3"/>
      <c r="F323" s="3"/>
      <c r="G323" s="3"/>
      <c r="H323" s="3"/>
      <c r="I323" s="3"/>
      <c r="J323" s="3"/>
      <c r="K323" s="3"/>
      <c r="L323" s="3"/>
      <c r="M323" s="3"/>
      <c r="N323" s="3"/>
      <c r="O323" s="3"/>
      <c r="P323" s="3"/>
      <c r="Q323" s="3"/>
      <c r="R323" s="3"/>
      <c r="S323" s="4"/>
      <c r="T323" s="4"/>
      <c r="U323" s="4"/>
      <c r="V323" s="4"/>
      <c r="W323" s="4"/>
      <c r="X323" s="4"/>
      <c r="Y323" s="4"/>
      <c r="Z323" s="5"/>
      <c r="AA323" s="4"/>
      <c r="AB323" s="4"/>
      <c r="AC323" s="4"/>
      <c r="AD323" s="7"/>
      <c r="AE323" s="4"/>
      <c r="AF323" s="7"/>
      <c r="AG323" s="8"/>
      <c r="AH323" s="4"/>
      <c r="AI323" s="4"/>
      <c r="AJ323" s="4"/>
      <c r="AK323" s="4"/>
      <c r="AL323" s="9"/>
      <c r="AM323" s="9"/>
      <c r="AN323" s="9"/>
      <c r="AO323" s="9"/>
      <c r="AP323" s="10"/>
      <c r="AQ323" s="230"/>
      <c r="AR323" s="142"/>
      <c r="AS323" s="142"/>
      <c r="AT323" s="142"/>
      <c r="AU323" s="521"/>
      <c r="AV323" s="142"/>
      <c r="AW323" s="520"/>
      <c r="AX323" s="12"/>
      <c r="AY323" s="13"/>
      <c r="AZ323" s="13"/>
      <c r="BA323" s="13"/>
      <c r="BB323" s="14"/>
      <c r="BC323" s="15"/>
      <c r="BD323" s="15"/>
      <c r="BE323" s="15"/>
      <c r="BF323" s="16"/>
      <c r="BG323" s="14"/>
      <c r="BH323" s="14"/>
      <c r="BI323" s="17"/>
      <c r="BJ323" s="17"/>
      <c r="BK323" s="17"/>
      <c r="BL323" s="17"/>
      <c r="BM323" s="17"/>
      <c r="BN323" s="17"/>
      <c r="BO323" s="17"/>
      <c r="BP323" s="17"/>
      <c r="BQ323" s="17"/>
      <c r="BR323" s="18"/>
      <c r="BS323" s="19"/>
      <c r="BT323" s="19"/>
      <c r="BU323" s="19"/>
      <c r="BV323" s="17"/>
      <c r="BW323" s="17"/>
      <c r="BX323" s="17"/>
      <c r="BY323" s="17"/>
      <c r="BZ323" s="17"/>
      <c r="CA323" s="17"/>
      <c r="CB323" s="17"/>
      <c r="CC323" s="20"/>
      <c r="CD323" s="20"/>
      <c r="CE323" s="20"/>
      <c r="CF323" s="20"/>
      <c r="CG323" s="20"/>
      <c r="CH323" s="20"/>
      <c r="CI323" s="20"/>
      <c r="CJ323" s="20"/>
      <c r="CK323" s="20"/>
      <c r="CL323" s="20"/>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59"/>
      <c r="DL323" s="259"/>
      <c r="DM323" s="259"/>
      <c r="DN323" s="22"/>
      <c r="DO323" s="315"/>
      <c r="DP323" s="315"/>
      <c r="DQ323" s="315"/>
      <c r="DR323" s="259"/>
      <c r="DS323" s="259"/>
      <c r="DT323" s="259"/>
      <c r="DU323" s="259"/>
      <c r="DV323" s="259"/>
      <c r="DW323" s="259"/>
      <c r="DX323" s="259"/>
    </row>
    <row r="324" spans="1:128" ht="13.5" customHeight="1">
      <c r="A324" s="1"/>
      <c r="B324" s="2"/>
      <c r="C324" s="3"/>
      <c r="D324" s="3"/>
      <c r="E324" s="3"/>
      <c r="F324" s="3"/>
      <c r="G324" s="3"/>
      <c r="H324" s="3"/>
      <c r="I324" s="3"/>
      <c r="J324" s="3"/>
      <c r="K324" s="3"/>
      <c r="L324" s="3"/>
      <c r="M324" s="3"/>
      <c r="N324" s="3"/>
      <c r="O324" s="3"/>
      <c r="P324" s="3"/>
      <c r="Q324" s="3"/>
      <c r="R324" s="3"/>
      <c r="S324" s="4"/>
      <c r="T324" s="4"/>
      <c r="U324" s="4"/>
      <c r="V324" s="4"/>
      <c r="W324" s="4"/>
      <c r="X324" s="4"/>
      <c r="Y324" s="4"/>
      <c r="Z324" s="5"/>
      <c r="AA324" s="4"/>
      <c r="AB324" s="4"/>
      <c r="AC324" s="4"/>
      <c r="AD324" s="7"/>
      <c r="AE324" s="4"/>
      <c r="AF324" s="7"/>
      <c r="AG324" s="8"/>
      <c r="AH324" s="4"/>
      <c r="AI324" s="4"/>
      <c r="AJ324" s="4"/>
      <c r="AK324" s="4"/>
      <c r="AL324" s="9"/>
      <c r="AM324" s="9"/>
      <c r="AN324" s="9"/>
      <c r="AO324" s="9"/>
      <c r="AP324" s="10"/>
      <c r="AQ324" s="230"/>
      <c r="AR324" s="142"/>
      <c r="AS324" s="142"/>
      <c r="AT324" s="142"/>
      <c r="AU324" s="142"/>
      <c r="AV324" s="142"/>
      <c r="AW324" s="142"/>
      <c r="AX324" s="12"/>
      <c r="AY324" s="13"/>
      <c r="AZ324" s="13"/>
      <c r="BA324" s="13"/>
      <c r="BB324" s="14"/>
      <c r="BC324" s="15"/>
      <c r="BD324" s="15"/>
      <c r="BE324" s="15"/>
      <c r="BF324" s="16"/>
      <c r="BG324" s="14"/>
      <c r="BH324" s="14"/>
      <c r="BI324" s="17"/>
      <c r="BJ324" s="17"/>
      <c r="BK324" s="17"/>
      <c r="BL324" s="17"/>
      <c r="BM324" s="17"/>
      <c r="BN324" s="17"/>
      <c r="BO324" s="17"/>
      <c r="BP324" s="17"/>
      <c r="BQ324" s="17"/>
      <c r="BR324" s="18"/>
      <c r="BS324" s="19"/>
      <c r="BT324" s="19"/>
      <c r="BU324" s="19"/>
      <c r="BV324" s="17"/>
      <c r="BW324" s="17"/>
      <c r="BX324" s="17"/>
      <c r="BY324" s="17"/>
      <c r="BZ324" s="17"/>
      <c r="CA324" s="17"/>
      <c r="CB324" s="17"/>
      <c r="CC324" s="20"/>
      <c r="CD324" s="20"/>
      <c r="CE324" s="20"/>
      <c r="CF324" s="20"/>
      <c r="CG324" s="20"/>
      <c r="CH324" s="20"/>
      <c r="CI324" s="20"/>
      <c r="CJ324" s="20"/>
      <c r="CK324" s="20"/>
      <c r="CL324" s="20"/>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59"/>
      <c r="DL324" s="259"/>
      <c r="DM324" s="259"/>
      <c r="DN324" s="22"/>
      <c r="DO324" s="315"/>
      <c r="DP324" s="315"/>
      <c r="DQ324" s="315"/>
      <c r="DR324" s="259"/>
      <c r="DS324" s="259"/>
      <c r="DT324" s="259"/>
      <c r="DU324" s="259"/>
      <c r="DV324" s="259"/>
      <c r="DW324" s="259"/>
      <c r="DX324" s="259"/>
    </row>
    <row r="325" spans="1:128" ht="13.5" customHeight="1">
      <c r="A325" s="1"/>
      <c r="B325" s="2"/>
      <c r="C325" s="3"/>
      <c r="D325" s="3"/>
      <c r="E325" s="3"/>
      <c r="F325" s="3"/>
      <c r="G325" s="3"/>
      <c r="H325" s="3"/>
      <c r="I325" s="3"/>
      <c r="J325" s="3"/>
      <c r="K325" s="3"/>
      <c r="L325" s="3"/>
      <c r="M325" s="3"/>
      <c r="N325" s="3"/>
      <c r="O325" s="3"/>
      <c r="P325" s="3"/>
      <c r="Q325" s="3"/>
      <c r="R325" s="3"/>
      <c r="S325" s="4"/>
      <c r="T325" s="4"/>
      <c r="U325" s="4"/>
      <c r="V325" s="4"/>
      <c r="W325" s="4"/>
      <c r="X325" s="4"/>
      <c r="Y325" s="4"/>
      <c r="Z325" s="5"/>
      <c r="AA325" s="4"/>
      <c r="AB325" s="4"/>
      <c r="AC325" s="4"/>
      <c r="AD325" s="7"/>
      <c r="AE325" s="4"/>
      <c r="AF325" s="7"/>
      <c r="AG325" s="8"/>
      <c r="AH325" s="4"/>
      <c r="AI325" s="4"/>
      <c r="AJ325" s="4"/>
      <c r="AK325" s="4"/>
      <c r="AL325" s="9"/>
      <c r="AM325" s="9"/>
      <c r="AN325" s="9"/>
      <c r="AO325" s="9"/>
      <c r="AP325" s="10"/>
      <c r="AQ325" s="225"/>
      <c r="AR325" s="142"/>
      <c r="AS325" s="142"/>
      <c r="AT325" s="142"/>
      <c r="AU325" s="142"/>
      <c r="AV325" s="142"/>
      <c r="AW325" s="142"/>
      <c r="AX325" s="12"/>
      <c r="AY325" s="13"/>
      <c r="AZ325" s="13"/>
      <c r="BA325" s="13"/>
      <c r="BB325" s="14"/>
      <c r="BC325" s="15"/>
      <c r="BD325" s="15"/>
      <c r="BE325" s="15"/>
      <c r="BF325" s="16"/>
      <c r="BG325" s="14"/>
      <c r="BH325" s="14"/>
      <c r="BI325" s="17"/>
      <c r="BJ325" s="17"/>
      <c r="BK325" s="17"/>
      <c r="BL325" s="17"/>
      <c r="BM325" s="17"/>
      <c r="BN325" s="17"/>
      <c r="BO325" s="17"/>
      <c r="BP325" s="17"/>
      <c r="BQ325" s="17"/>
      <c r="BR325" s="18"/>
      <c r="BS325" s="19"/>
      <c r="BT325" s="19"/>
      <c r="BU325" s="19"/>
      <c r="BV325" s="17"/>
      <c r="BW325" s="17"/>
      <c r="BX325" s="17"/>
      <c r="BY325" s="17"/>
      <c r="BZ325" s="17"/>
      <c r="CA325" s="17"/>
      <c r="CB325" s="17"/>
      <c r="CC325" s="20"/>
      <c r="CD325" s="20"/>
      <c r="CE325" s="20"/>
      <c r="CF325" s="20"/>
      <c r="CG325" s="20"/>
      <c r="CH325" s="20"/>
      <c r="CI325" s="20"/>
      <c r="CJ325" s="20"/>
      <c r="CK325" s="20"/>
      <c r="CL325" s="20"/>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59"/>
      <c r="DL325" s="259"/>
      <c r="DM325" s="259"/>
      <c r="DN325" s="22"/>
      <c r="DO325" s="315"/>
      <c r="DP325" s="315"/>
      <c r="DQ325" s="315"/>
      <c r="DR325" s="259"/>
      <c r="DS325" s="259"/>
      <c r="DT325" s="259"/>
      <c r="DU325" s="259"/>
      <c r="DV325" s="259"/>
      <c r="DW325" s="259"/>
      <c r="DX325" s="259"/>
    </row>
    <row r="326" spans="1:128" ht="13.5" customHeight="1">
      <c r="A326" s="1"/>
      <c r="B326" s="2"/>
      <c r="C326" s="3"/>
      <c r="D326" s="3"/>
      <c r="E326" s="3"/>
      <c r="F326" s="3"/>
      <c r="G326" s="3"/>
      <c r="H326" s="3"/>
      <c r="I326" s="3"/>
      <c r="J326" s="3"/>
      <c r="K326" s="3"/>
      <c r="L326" s="3"/>
      <c r="M326" s="3"/>
      <c r="N326" s="3"/>
      <c r="O326" s="3"/>
      <c r="P326" s="3"/>
      <c r="Q326" s="3"/>
      <c r="R326" s="3"/>
      <c r="S326" s="4"/>
      <c r="T326" s="4"/>
      <c r="U326" s="4"/>
      <c r="V326" s="4"/>
      <c r="W326" s="4"/>
      <c r="X326" s="4"/>
      <c r="Y326" s="4"/>
      <c r="Z326" s="5"/>
      <c r="AA326" s="4"/>
      <c r="AB326" s="4"/>
      <c r="AC326" s="4"/>
      <c r="AD326" s="7"/>
      <c r="AE326" s="4"/>
      <c r="AF326" s="7"/>
      <c r="AG326" s="8"/>
      <c r="AH326" s="4"/>
      <c r="AI326" s="4"/>
      <c r="AJ326" s="4"/>
      <c r="AK326" s="4"/>
      <c r="AL326" s="9"/>
      <c r="AM326" s="9"/>
      <c r="AN326" s="9"/>
      <c r="AO326" s="9"/>
      <c r="AP326" s="10"/>
      <c r="AQ326" s="225"/>
      <c r="AR326" s="142"/>
      <c r="AS326" s="142"/>
      <c r="AT326" s="142"/>
      <c r="AU326" s="142"/>
      <c r="AV326" s="142"/>
      <c r="AW326" s="142"/>
      <c r="AX326" s="12"/>
      <c r="AY326" s="13"/>
      <c r="AZ326" s="13"/>
      <c r="BA326" s="13"/>
      <c r="BB326" s="14"/>
      <c r="BC326" s="15"/>
      <c r="BD326" s="15"/>
      <c r="BE326" s="15"/>
      <c r="BF326" s="16"/>
      <c r="BG326" s="14"/>
      <c r="BH326" s="14"/>
      <c r="BI326" s="17"/>
      <c r="BJ326" s="17"/>
      <c r="BK326" s="17"/>
      <c r="BL326" s="17"/>
      <c r="BM326" s="17"/>
      <c r="BN326" s="17"/>
      <c r="BO326" s="17"/>
      <c r="BP326" s="17"/>
      <c r="BQ326" s="17"/>
      <c r="BR326" s="18"/>
      <c r="BS326" s="19"/>
      <c r="BT326" s="19"/>
      <c r="BU326" s="19"/>
      <c r="BV326" s="17"/>
      <c r="BW326" s="17"/>
      <c r="BX326" s="17"/>
      <c r="BY326" s="17"/>
      <c r="BZ326" s="17"/>
      <c r="CA326" s="17"/>
      <c r="CB326" s="17"/>
      <c r="CC326" s="20"/>
      <c r="CD326" s="20"/>
      <c r="CE326" s="20"/>
      <c r="CF326" s="20"/>
      <c r="CG326" s="20"/>
      <c r="CH326" s="20"/>
      <c r="CI326" s="20"/>
      <c r="CJ326" s="20"/>
      <c r="CK326" s="20"/>
      <c r="CL326" s="20"/>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59"/>
      <c r="DL326" s="259"/>
      <c r="DM326" s="259"/>
      <c r="DN326" s="22"/>
      <c r="DO326" s="315"/>
      <c r="DP326" s="315"/>
      <c r="DQ326" s="315"/>
      <c r="DR326" s="259"/>
      <c r="DS326" s="259"/>
      <c r="DT326" s="259"/>
      <c r="DU326" s="259"/>
      <c r="DV326" s="259"/>
      <c r="DW326" s="259"/>
      <c r="DX326" s="259"/>
    </row>
    <row r="327" spans="1:128" ht="13.5" customHeight="1">
      <c r="A327" s="1"/>
      <c r="B327" s="2"/>
      <c r="C327" s="3"/>
      <c r="D327" s="3"/>
      <c r="E327" s="3"/>
      <c r="F327" s="3"/>
      <c r="G327" s="3"/>
      <c r="H327" s="3"/>
      <c r="I327" s="3"/>
      <c r="J327" s="3"/>
      <c r="K327" s="3"/>
      <c r="L327" s="3"/>
      <c r="M327" s="3"/>
      <c r="N327" s="3"/>
      <c r="O327" s="3"/>
      <c r="P327" s="3"/>
      <c r="Q327" s="3"/>
      <c r="R327" s="3"/>
      <c r="S327" s="4"/>
      <c r="T327" s="4"/>
      <c r="U327" s="4"/>
      <c r="V327" s="4"/>
      <c r="W327" s="4"/>
      <c r="X327" s="4"/>
      <c r="Y327" s="4"/>
      <c r="Z327" s="5"/>
      <c r="AA327" s="4"/>
      <c r="AB327" s="4"/>
      <c r="AC327" s="4"/>
      <c r="AD327" s="7"/>
      <c r="AE327" s="4"/>
      <c r="AF327" s="7"/>
      <c r="AG327" s="8"/>
      <c r="AH327" s="4"/>
      <c r="AI327" s="4"/>
      <c r="AJ327" s="4"/>
      <c r="AK327" s="4"/>
      <c r="AL327" s="9"/>
      <c r="AM327" s="9"/>
      <c r="AN327" s="9"/>
      <c r="AO327" s="9"/>
      <c r="AP327" s="10"/>
      <c r="AQ327" s="230"/>
      <c r="AR327" s="142"/>
      <c r="AS327" s="142"/>
      <c r="AT327" s="142"/>
      <c r="AU327" s="142"/>
      <c r="AV327" s="142"/>
      <c r="AW327" s="142"/>
      <c r="AX327" s="12"/>
      <c r="AY327" s="13"/>
      <c r="AZ327" s="13"/>
      <c r="BA327" s="13"/>
      <c r="BB327" s="14"/>
      <c r="BC327" s="15"/>
      <c r="BD327" s="15"/>
      <c r="BE327" s="15"/>
      <c r="BF327" s="16"/>
      <c r="BG327" s="14"/>
      <c r="BH327" s="14"/>
      <c r="BI327" s="17"/>
      <c r="BJ327" s="17"/>
      <c r="BK327" s="17"/>
      <c r="BL327" s="17"/>
      <c r="BM327" s="17"/>
      <c r="BN327" s="17"/>
      <c r="BO327" s="17"/>
      <c r="BP327" s="17"/>
      <c r="BQ327" s="17"/>
      <c r="BR327" s="18"/>
      <c r="BS327" s="19"/>
      <c r="BT327" s="19"/>
      <c r="BU327" s="19"/>
      <c r="BV327" s="17"/>
      <c r="BW327" s="17"/>
      <c r="BX327" s="17"/>
      <c r="BY327" s="17"/>
      <c r="BZ327" s="17"/>
      <c r="CA327" s="17"/>
      <c r="CB327" s="17"/>
      <c r="CC327" s="20"/>
      <c r="CD327" s="20"/>
      <c r="CE327" s="20"/>
      <c r="CF327" s="20"/>
      <c r="CG327" s="20"/>
      <c r="CH327" s="20"/>
      <c r="CI327" s="20"/>
      <c r="CJ327" s="20"/>
      <c r="CK327" s="20"/>
      <c r="CL327" s="20"/>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59"/>
      <c r="DL327" s="259"/>
      <c r="DM327" s="259"/>
      <c r="DN327" s="22"/>
      <c r="DO327" s="315"/>
      <c r="DP327" s="315"/>
      <c r="DQ327" s="315"/>
      <c r="DR327" s="259"/>
      <c r="DS327" s="259"/>
      <c r="DT327" s="259"/>
      <c r="DU327" s="259"/>
      <c r="DV327" s="259"/>
      <c r="DW327" s="259"/>
      <c r="DX327" s="259"/>
    </row>
    <row r="328" spans="1:128" ht="13.5" customHeight="1">
      <c r="A328" s="1"/>
      <c r="B328" s="2"/>
      <c r="C328" s="3"/>
      <c r="D328" s="3"/>
      <c r="E328" s="3"/>
      <c r="F328" s="3"/>
      <c r="G328" s="3"/>
      <c r="H328" s="3"/>
      <c r="I328" s="3"/>
      <c r="J328" s="3"/>
      <c r="K328" s="3"/>
      <c r="L328" s="3"/>
      <c r="M328" s="3"/>
      <c r="N328" s="3"/>
      <c r="O328" s="3"/>
      <c r="P328" s="3"/>
      <c r="Q328" s="3"/>
      <c r="R328" s="3"/>
      <c r="S328" s="4"/>
      <c r="T328" s="4"/>
      <c r="U328" s="4"/>
      <c r="V328" s="4"/>
      <c r="W328" s="4"/>
      <c r="X328" s="4"/>
      <c r="Y328" s="4"/>
      <c r="Z328" s="5"/>
      <c r="AA328" s="4"/>
      <c r="AB328" s="4"/>
      <c r="AC328" s="4"/>
      <c r="AD328" s="7"/>
      <c r="AE328" s="4"/>
      <c r="AF328" s="7"/>
      <c r="AG328" s="8"/>
      <c r="AH328" s="4"/>
      <c r="AI328" s="4"/>
      <c r="AJ328" s="4"/>
      <c r="AK328" s="4"/>
      <c r="AL328" s="9"/>
      <c r="AM328" s="9"/>
      <c r="AN328" s="9"/>
      <c r="AO328" s="9"/>
      <c r="AP328" s="10"/>
      <c r="AQ328" s="230"/>
      <c r="AR328" s="142"/>
      <c r="AS328" s="142"/>
      <c r="AT328" s="142"/>
      <c r="AU328" s="142"/>
      <c r="AV328" s="142"/>
      <c r="AW328" s="142"/>
      <c r="AX328" s="12"/>
      <c r="AY328" s="13"/>
      <c r="AZ328" s="13"/>
      <c r="BA328" s="13"/>
      <c r="BB328" s="14"/>
      <c r="BC328" s="15"/>
      <c r="BD328" s="15"/>
      <c r="BE328" s="15"/>
      <c r="BF328" s="16"/>
      <c r="BG328" s="14"/>
      <c r="BH328" s="14"/>
      <c r="BI328" s="17"/>
      <c r="BJ328" s="17"/>
      <c r="BK328" s="17"/>
      <c r="BL328" s="17"/>
      <c r="BM328" s="17"/>
      <c r="BN328" s="17"/>
      <c r="BO328" s="17"/>
      <c r="BP328" s="17"/>
      <c r="BQ328" s="17"/>
      <c r="BR328" s="18"/>
      <c r="BS328" s="19"/>
      <c r="BT328" s="19"/>
      <c r="BU328" s="19"/>
      <c r="BV328" s="17"/>
      <c r="BW328" s="17"/>
      <c r="BX328" s="17"/>
      <c r="BY328" s="17"/>
      <c r="BZ328" s="17"/>
      <c r="CA328" s="17"/>
      <c r="CB328" s="17"/>
      <c r="CC328" s="20"/>
      <c r="CD328" s="20"/>
      <c r="CE328" s="20"/>
      <c r="CF328" s="20"/>
      <c r="CG328" s="20"/>
      <c r="CH328" s="20"/>
      <c r="CI328" s="20"/>
      <c r="CJ328" s="20"/>
      <c r="CK328" s="20"/>
      <c r="CL328" s="20"/>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59"/>
      <c r="DL328" s="259"/>
      <c r="DM328" s="259"/>
      <c r="DN328" s="22"/>
      <c r="DO328" s="315"/>
      <c r="DP328" s="315"/>
      <c r="DQ328" s="315"/>
      <c r="DR328" s="259"/>
      <c r="DS328" s="259"/>
      <c r="DT328" s="259"/>
      <c r="DU328" s="259"/>
      <c r="DV328" s="259"/>
      <c r="DW328" s="259"/>
      <c r="DX328" s="259"/>
    </row>
    <row r="329" spans="1:128" ht="13.5" customHeight="1">
      <c r="A329" s="1"/>
      <c r="B329" s="2"/>
      <c r="C329" s="3"/>
      <c r="D329" s="3"/>
      <c r="E329" s="3"/>
      <c r="F329" s="3"/>
      <c r="G329" s="3"/>
      <c r="H329" s="3"/>
      <c r="I329" s="3"/>
      <c r="J329" s="3"/>
      <c r="K329" s="3"/>
      <c r="L329" s="3"/>
      <c r="M329" s="3"/>
      <c r="N329" s="3"/>
      <c r="O329" s="3"/>
      <c r="P329" s="3"/>
      <c r="Q329" s="3"/>
      <c r="R329" s="3"/>
      <c r="S329" s="4"/>
      <c r="T329" s="4"/>
      <c r="U329" s="4"/>
      <c r="V329" s="4"/>
      <c r="W329" s="4"/>
      <c r="X329" s="4"/>
      <c r="Y329" s="4"/>
      <c r="Z329" s="5"/>
      <c r="AA329" s="4"/>
      <c r="AB329" s="4"/>
      <c r="AC329" s="4"/>
      <c r="AD329" s="7"/>
      <c r="AE329" s="4"/>
      <c r="AF329" s="7"/>
      <c r="AG329" s="8"/>
      <c r="AH329" s="4"/>
      <c r="AI329" s="4"/>
      <c r="AJ329" s="4"/>
      <c r="AK329" s="4"/>
      <c r="AL329" s="9"/>
      <c r="AM329" s="9"/>
      <c r="AN329" s="9"/>
      <c r="AO329" s="9"/>
      <c r="AP329" s="10"/>
      <c r="AQ329" s="225"/>
      <c r="AR329" s="142"/>
      <c r="AS329" s="142"/>
      <c r="AT329" s="142"/>
      <c r="AU329" s="142"/>
      <c r="AV329" s="142"/>
      <c r="AW329" s="142"/>
      <c r="AX329" s="12"/>
      <c r="AY329" s="13"/>
      <c r="AZ329" s="13"/>
      <c r="BA329" s="13"/>
      <c r="BB329" s="14"/>
      <c r="BC329" s="15"/>
      <c r="BD329" s="15"/>
      <c r="BE329" s="15"/>
      <c r="BF329" s="16"/>
      <c r="BG329" s="14"/>
      <c r="BH329" s="14"/>
      <c r="BI329" s="17"/>
      <c r="BJ329" s="17"/>
      <c r="BK329" s="17"/>
      <c r="BL329" s="17"/>
      <c r="BM329" s="17"/>
      <c r="BN329" s="17"/>
      <c r="BO329" s="17"/>
      <c r="BP329" s="17"/>
      <c r="BQ329" s="17"/>
      <c r="BR329" s="18"/>
      <c r="BS329" s="19"/>
      <c r="BT329" s="19"/>
      <c r="BU329" s="19"/>
      <c r="BV329" s="17"/>
      <c r="BW329" s="17"/>
      <c r="BX329" s="17"/>
      <c r="BY329" s="17"/>
      <c r="BZ329" s="17"/>
      <c r="CA329" s="17"/>
      <c r="CB329" s="17"/>
      <c r="CC329" s="20"/>
      <c r="CD329" s="20"/>
      <c r="CE329" s="20"/>
      <c r="CF329" s="20"/>
      <c r="CG329" s="20"/>
      <c r="CH329" s="20"/>
      <c r="CI329" s="20"/>
      <c r="CJ329" s="20"/>
      <c r="CK329" s="20"/>
      <c r="CL329" s="20"/>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59"/>
      <c r="DL329" s="259"/>
      <c r="DM329" s="259"/>
      <c r="DN329" s="22"/>
      <c r="DO329" s="315"/>
      <c r="DP329" s="315"/>
      <c r="DQ329" s="315"/>
      <c r="DR329" s="259"/>
      <c r="DS329" s="259"/>
      <c r="DT329" s="259"/>
      <c r="DU329" s="259"/>
      <c r="DV329" s="259"/>
      <c r="DW329" s="259"/>
      <c r="DX329" s="259"/>
    </row>
    <row r="330" spans="1:128" ht="13.5" customHeight="1">
      <c r="A330" s="1"/>
      <c r="B330" s="2"/>
      <c r="C330" s="3"/>
      <c r="D330" s="3"/>
      <c r="E330" s="3"/>
      <c r="F330" s="3"/>
      <c r="G330" s="3"/>
      <c r="H330" s="3"/>
      <c r="I330" s="3"/>
      <c r="J330" s="3"/>
      <c r="K330" s="3"/>
      <c r="L330" s="3"/>
      <c r="M330" s="3"/>
      <c r="N330" s="3"/>
      <c r="O330" s="3"/>
      <c r="P330" s="3"/>
      <c r="Q330" s="3"/>
      <c r="R330" s="3"/>
      <c r="S330" s="4"/>
      <c r="T330" s="4"/>
      <c r="U330" s="4"/>
      <c r="V330" s="4"/>
      <c r="W330" s="4"/>
      <c r="X330" s="4"/>
      <c r="Y330" s="4"/>
      <c r="Z330" s="5"/>
      <c r="AA330" s="4"/>
      <c r="AB330" s="4"/>
      <c r="AC330" s="4"/>
      <c r="AD330" s="7"/>
      <c r="AE330" s="4"/>
      <c r="AF330" s="7"/>
      <c r="AG330" s="8"/>
      <c r="AH330" s="4"/>
      <c r="AI330" s="4"/>
      <c r="AJ330" s="4"/>
      <c r="AK330" s="4"/>
      <c r="AL330" s="9"/>
      <c r="AM330" s="9"/>
      <c r="AN330" s="9"/>
      <c r="AO330" s="9"/>
      <c r="AP330" s="10"/>
      <c r="AQ330" s="230"/>
      <c r="AR330" s="522"/>
      <c r="AS330" s="142"/>
      <c r="AT330" s="142"/>
      <c r="AU330" s="142"/>
      <c r="AV330" s="142"/>
      <c r="AW330" s="142"/>
      <c r="AX330" s="12"/>
      <c r="AY330" s="13"/>
      <c r="AZ330" s="13"/>
      <c r="BA330" s="13"/>
      <c r="BB330" s="14"/>
      <c r="BC330" s="15"/>
      <c r="BD330" s="15"/>
      <c r="BE330" s="15"/>
      <c r="BF330" s="16"/>
      <c r="BG330" s="14"/>
      <c r="BH330" s="14"/>
      <c r="BI330" s="17"/>
      <c r="BJ330" s="17"/>
      <c r="BK330" s="17"/>
      <c r="BL330" s="17"/>
      <c r="BM330" s="17"/>
      <c r="BN330" s="17"/>
      <c r="BO330" s="17"/>
      <c r="BP330" s="17"/>
      <c r="BQ330" s="17"/>
      <c r="BR330" s="18"/>
      <c r="BS330" s="19"/>
      <c r="BT330" s="19"/>
      <c r="BU330" s="19"/>
      <c r="BV330" s="17"/>
      <c r="BW330" s="17"/>
      <c r="BX330" s="17"/>
      <c r="BY330" s="17"/>
      <c r="BZ330" s="17"/>
      <c r="CA330" s="17"/>
      <c r="CB330" s="17"/>
      <c r="CC330" s="20"/>
      <c r="CD330" s="20"/>
      <c r="CE330" s="20"/>
      <c r="CF330" s="20"/>
      <c r="CG330" s="20"/>
      <c r="CH330" s="20"/>
      <c r="CI330" s="20"/>
      <c r="CJ330" s="20"/>
      <c r="CK330" s="20"/>
      <c r="CL330" s="20"/>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59"/>
      <c r="DL330" s="259"/>
      <c r="DM330" s="259"/>
      <c r="DN330" s="22"/>
      <c r="DO330" s="315"/>
      <c r="DP330" s="315"/>
      <c r="DQ330" s="315"/>
      <c r="DR330" s="259"/>
      <c r="DS330" s="259"/>
      <c r="DT330" s="259"/>
      <c r="DU330" s="259"/>
      <c r="DV330" s="259"/>
      <c r="DW330" s="259"/>
      <c r="DX330" s="259"/>
    </row>
    <row r="331" spans="1:128" ht="13.5" customHeight="1">
      <c r="A331" s="1"/>
      <c r="B331" s="2"/>
      <c r="C331" s="3"/>
      <c r="D331" s="3"/>
      <c r="E331" s="3"/>
      <c r="F331" s="3"/>
      <c r="G331" s="3"/>
      <c r="H331" s="3"/>
      <c r="I331" s="3"/>
      <c r="J331" s="3"/>
      <c r="K331" s="3"/>
      <c r="L331" s="3"/>
      <c r="M331" s="3"/>
      <c r="N331" s="3"/>
      <c r="O331" s="3"/>
      <c r="P331" s="3"/>
      <c r="Q331" s="3"/>
      <c r="R331" s="3"/>
      <c r="S331" s="4"/>
      <c r="T331" s="4"/>
      <c r="U331" s="4"/>
      <c r="V331" s="4"/>
      <c r="W331" s="4"/>
      <c r="X331" s="4"/>
      <c r="Y331" s="4"/>
      <c r="Z331" s="5"/>
      <c r="AA331" s="4"/>
      <c r="AB331" s="4"/>
      <c r="AC331" s="4"/>
      <c r="AD331" s="7"/>
      <c r="AE331" s="4"/>
      <c r="AF331" s="7"/>
      <c r="AG331" s="8"/>
      <c r="AH331" s="4"/>
      <c r="AI331" s="4"/>
      <c r="AJ331" s="4"/>
      <c r="AK331" s="4"/>
      <c r="AL331" s="9"/>
      <c r="AM331" s="9"/>
      <c r="AN331" s="9"/>
      <c r="AO331" s="9"/>
      <c r="AP331" s="10"/>
      <c r="AQ331" s="230"/>
      <c r="AR331" s="523"/>
      <c r="AS331" s="142"/>
      <c r="AT331" s="142"/>
      <c r="AU331" s="142"/>
      <c r="AV331" s="142"/>
      <c r="AW331" s="142"/>
      <c r="AX331" s="12"/>
      <c r="AY331" s="13"/>
      <c r="AZ331" s="13"/>
      <c r="BA331" s="13"/>
      <c r="BB331" s="14"/>
      <c r="BC331" s="15"/>
      <c r="BD331" s="15"/>
      <c r="BE331" s="15"/>
      <c r="BF331" s="16"/>
      <c r="BG331" s="14"/>
      <c r="BH331" s="14"/>
      <c r="BI331" s="17"/>
      <c r="BJ331" s="17"/>
      <c r="BK331" s="17"/>
      <c r="BL331" s="17"/>
      <c r="BM331" s="17"/>
      <c r="BN331" s="17"/>
      <c r="BO331" s="17"/>
      <c r="BP331" s="17"/>
      <c r="BQ331" s="17"/>
      <c r="BR331" s="18"/>
      <c r="BS331" s="19"/>
      <c r="BT331" s="19"/>
      <c r="BU331" s="19"/>
      <c r="BV331" s="17"/>
      <c r="BW331" s="17"/>
      <c r="BX331" s="17"/>
      <c r="BY331" s="17"/>
      <c r="BZ331" s="17"/>
      <c r="CA331" s="17"/>
      <c r="CB331" s="17"/>
      <c r="CC331" s="20"/>
      <c r="CD331" s="20"/>
      <c r="CE331" s="20"/>
      <c r="CF331" s="20"/>
      <c r="CG331" s="20"/>
      <c r="CH331" s="20"/>
      <c r="CI331" s="20"/>
      <c r="CJ331" s="20"/>
      <c r="CK331" s="20"/>
      <c r="CL331" s="20"/>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59"/>
      <c r="DL331" s="259"/>
      <c r="DM331" s="259"/>
      <c r="DN331" s="22"/>
      <c r="DO331" s="315"/>
      <c r="DP331" s="315"/>
      <c r="DQ331" s="315"/>
      <c r="DR331" s="259"/>
      <c r="DS331" s="259"/>
      <c r="DT331" s="259"/>
      <c r="DU331" s="259"/>
      <c r="DV331" s="259"/>
      <c r="DW331" s="259"/>
      <c r="DX331" s="259"/>
    </row>
    <row r="332" spans="1:128" ht="13.5" customHeight="1">
      <c r="A332" s="1"/>
      <c r="B332" s="2"/>
      <c r="C332" s="3"/>
      <c r="D332" s="3"/>
      <c r="E332" s="3"/>
      <c r="F332" s="3"/>
      <c r="G332" s="3"/>
      <c r="H332" s="3"/>
      <c r="I332" s="3"/>
      <c r="J332" s="3"/>
      <c r="K332" s="3"/>
      <c r="L332" s="3"/>
      <c r="M332" s="3"/>
      <c r="N332" s="3"/>
      <c r="O332" s="3"/>
      <c r="P332" s="3"/>
      <c r="Q332" s="3"/>
      <c r="R332" s="3"/>
      <c r="S332" s="4"/>
      <c r="T332" s="4"/>
      <c r="U332" s="4"/>
      <c r="V332" s="4"/>
      <c r="W332" s="4"/>
      <c r="X332" s="4"/>
      <c r="Y332" s="4"/>
      <c r="Z332" s="5"/>
      <c r="AA332" s="4"/>
      <c r="AB332" s="4"/>
      <c r="AC332" s="4"/>
      <c r="AD332" s="7"/>
      <c r="AE332" s="4"/>
      <c r="AF332" s="7"/>
      <c r="AG332" s="8"/>
      <c r="AH332" s="4"/>
      <c r="AI332" s="4"/>
      <c r="AJ332" s="4"/>
      <c r="AK332" s="4"/>
      <c r="AL332" s="9"/>
      <c r="AM332" s="9"/>
      <c r="AN332" s="9"/>
      <c r="AO332" s="9"/>
      <c r="AP332" s="10"/>
      <c r="AQ332" s="230"/>
      <c r="AR332" s="11"/>
      <c r="AS332" s="142"/>
      <c r="AT332" s="142"/>
      <c r="AU332" s="142"/>
      <c r="AV332" s="142"/>
      <c r="AW332" s="142"/>
      <c r="AX332" s="12"/>
      <c r="AY332" s="13"/>
      <c r="AZ332" s="13"/>
      <c r="BA332" s="13"/>
      <c r="BB332" s="14"/>
      <c r="BC332" s="15"/>
      <c r="BD332" s="15"/>
      <c r="BE332" s="15"/>
      <c r="BF332" s="16"/>
      <c r="BG332" s="14"/>
      <c r="BH332" s="14"/>
      <c r="BI332" s="17"/>
      <c r="BJ332" s="17"/>
      <c r="BK332" s="17"/>
      <c r="BL332" s="17"/>
      <c r="BM332" s="17"/>
      <c r="BN332" s="17"/>
      <c r="BO332" s="17"/>
      <c r="BP332" s="17"/>
      <c r="BQ332" s="17"/>
      <c r="BR332" s="18"/>
      <c r="BS332" s="19"/>
      <c r="BT332" s="19"/>
      <c r="BU332" s="19"/>
      <c r="BV332" s="17"/>
      <c r="BW332" s="17"/>
      <c r="BX332" s="17"/>
      <c r="BY332" s="17"/>
      <c r="BZ332" s="17"/>
      <c r="CA332" s="17"/>
      <c r="CB332" s="17"/>
      <c r="CC332" s="20"/>
      <c r="CD332" s="20"/>
      <c r="CE332" s="20"/>
      <c r="CF332" s="20"/>
      <c r="CG332" s="20"/>
      <c r="CH332" s="20"/>
      <c r="CI332" s="20"/>
      <c r="CJ332" s="20"/>
      <c r="CK332" s="20"/>
      <c r="CL332" s="20"/>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59"/>
      <c r="DL332" s="259"/>
      <c r="DM332" s="259"/>
      <c r="DN332" s="22"/>
      <c r="DO332" s="315"/>
      <c r="DP332" s="315"/>
      <c r="DQ332" s="315"/>
      <c r="DR332" s="259"/>
      <c r="DS332" s="259"/>
      <c r="DT332" s="259"/>
      <c r="DU332" s="259"/>
      <c r="DV332" s="259"/>
      <c r="DW332" s="259"/>
      <c r="DX332" s="259"/>
    </row>
    <row r="333" spans="1:128" ht="13.5" customHeight="1">
      <c r="A333" s="1"/>
      <c r="B333" s="2"/>
      <c r="C333" s="3"/>
      <c r="D333" s="3"/>
      <c r="E333" s="3"/>
      <c r="F333" s="3"/>
      <c r="G333" s="3"/>
      <c r="H333" s="3"/>
      <c r="I333" s="3"/>
      <c r="J333" s="3"/>
      <c r="K333" s="3"/>
      <c r="L333" s="3"/>
      <c r="M333" s="3"/>
      <c r="N333" s="3"/>
      <c r="O333" s="3"/>
      <c r="P333" s="3"/>
      <c r="Q333" s="3"/>
      <c r="R333" s="3"/>
      <c r="S333" s="4"/>
      <c r="T333" s="4"/>
      <c r="U333" s="4"/>
      <c r="V333" s="4"/>
      <c r="W333" s="4"/>
      <c r="X333" s="4"/>
      <c r="Y333" s="4"/>
      <c r="Z333" s="5"/>
      <c r="AA333" s="4"/>
      <c r="AB333" s="4"/>
      <c r="AC333" s="4"/>
      <c r="AD333" s="7"/>
      <c r="AE333" s="4"/>
      <c r="AF333" s="7"/>
      <c r="AG333" s="8"/>
      <c r="AH333" s="4"/>
      <c r="AI333" s="4"/>
      <c r="AJ333" s="4"/>
      <c r="AK333" s="4"/>
      <c r="AL333" s="9"/>
      <c r="AM333" s="9"/>
      <c r="AN333" s="9"/>
      <c r="AO333" s="9"/>
      <c r="AP333" s="10"/>
      <c r="AQ333" s="225"/>
      <c r="AR333" s="11"/>
      <c r="AS333" s="142"/>
      <c r="AT333" s="142"/>
      <c r="AU333" s="142"/>
      <c r="AV333" s="142"/>
      <c r="AW333" s="142"/>
      <c r="AX333" s="12"/>
      <c r="AY333" s="13"/>
      <c r="AZ333" s="13"/>
      <c r="BA333" s="13"/>
      <c r="BB333" s="14"/>
      <c r="BC333" s="15"/>
      <c r="BD333" s="15"/>
      <c r="BE333" s="15"/>
      <c r="BF333" s="16"/>
      <c r="BG333" s="14"/>
      <c r="BH333" s="14"/>
      <c r="BI333" s="17"/>
      <c r="BJ333" s="17"/>
      <c r="BK333" s="17"/>
      <c r="BL333" s="17"/>
      <c r="BM333" s="17"/>
      <c r="BN333" s="17"/>
      <c r="BO333" s="17"/>
      <c r="BP333" s="17"/>
      <c r="BQ333" s="17"/>
      <c r="BR333" s="18"/>
      <c r="BS333" s="19"/>
      <c r="BT333" s="19"/>
      <c r="BU333" s="19"/>
      <c r="BV333" s="17"/>
      <c r="BW333" s="17"/>
      <c r="BX333" s="17"/>
      <c r="BY333" s="17"/>
      <c r="BZ333" s="17"/>
      <c r="CA333" s="17"/>
      <c r="CB333" s="17"/>
      <c r="CC333" s="20"/>
      <c r="CD333" s="20"/>
      <c r="CE333" s="20"/>
      <c r="CF333" s="20"/>
      <c r="CG333" s="20"/>
      <c r="CH333" s="20"/>
      <c r="CI333" s="20"/>
      <c r="CJ333" s="20"/>
      <c r="CK333" s="20"/>
      <c r="CL333" s="20"/>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59"/>
      <c r="DL333" s="259"/>
      <c r="DM333" s="259"/>
      <c r="DN333" s="22"/>
      <c r="DO333" s="315"/>
      <c r="DP333" s="315"/>
      <c r="DQ333" s="315"/>
      <c r="DR333" s="259"/>
      <c r="DS333" s="259"/>
      <c r="DT333" s="259"/>
      <c r="DU333" s="259"/>
      <c r="DV333" s="259"/>
      <c r="DW333" s="259"/>
      <c r="DX333" s="259"/>
    </row>
    <row r="334" spans="1:128" ht="13.5" customHeight="1">
      <c r="A334" s="1"/>
      <c r="B334" s="2"/>
      <c r="C334" s="3"/>
      <c r="D334" s="3"/>
      <c r="E334" s="3"/>
      <c r="F334" s="3"/>
      <c r="G334" s="3"/>
      <c r="H334" s="3"/>
      <c r="I334" s="3"/>
      <c r="J334" s="3"/>
      <c r="K334" s="3"/>
      <c r="L334" s="3"/>
      <c r="M334" s="3"/>
      <c r="N334" s="3"/>
      <c r="O334" s="3"/>
      <c r="P334" s="3"/>
      <c r="Q334" s="3"/>
      <c r="R334" s="3"/>
      <c r="S334" s="4"/>
      <c r="T334" s="4"/>
      <c r="U334" s="4"/>
      <c r="V334" s="4"/>
      <c r="W334" s="4"/>
      <c r="X334" s="4"/>
      <c r="Y334" s="4"/>
      <c r="Z334" s="5"/>
      <c r="AA334" s="4"/>
      <c r="AB334" s="4"/>
      <c r="AC334" s="4"/>
      <c r="AD334" s="7"/>
      <c r="AE334" s="4"/>
      <c r="AF334" s="7"/>
      <c r="AG334" s="8"/>
      <c r="AH334" s="4"/>
      <c r="AI334" s="4"/>
      <c r="AJ334" s="4"/>
      <c r="AK334" s="4"/>
      <c r="AL334" s="9"/>
      <c r="AM334" s="9"/>
      <c r="AN334" s="9"/>
      <c r="AO334" s="9"/>
      <c r="AP334" s="10"/>
      <c r="AQ334" s="230"/>
      <c r="AR334" s="11"/>
      <c r="AS334" s="142"/>
      <c r="AT334" s="142"/>
      <c r="AU334" s="142"/>
      <c r="AV334" s="142"/>
      <c r="AW334" s="142"/>
      <c r="AX334" s="12"/>
      <c r="AY334" s="13"/>
      <c r="AZ334" s="13"/>
      <c r="BA334" s="13"/>
      <c r="BB334" s="14"/>
      <c r="BC334" s="15"/>
      <c r="BD334" s="15"/>
      <c r="BE334" s="15"/>
      <c r="BF334" s="16"/>
      <c r="BG334" s="14"/>
      <c r="BH334" s="14"/>
      <c r="BI334" s="17"/>
      <c r="BJ334" s="17"/>
      <c r="BK334" s="17"/>
      <c r="BL334" s="17"/>
      <c r="BM334" s="17"/>
      <c r="BN334" s="17"/>
      <c r="BO334" s="17"/>
      <c r="BP334" s="17"/>
      <c r="BQ334" s="17"/>
      <c r="BR334" s="18"/>
      <c r="BS334" s="19"/>
      <c r="BT334" s="19"/>
      <c r="BU334" s="19"/>
      <c r="BV334" s="17"/>
      <c r="BW334" s="17"/>
      <c r="BX334" s="17"/>
      <c r="BY334" s="17"/>
      <c r="BZ334" s="17"/>
      <c r="CA334" s="17"/>
      <c r="CB334" s="17"/>
      <c r="CC334" s="20"/>
      <c r="CD334" s="20"/>
      <c r="CE334" s="20"/>
      <c r="CF334" s="20"/>
      <c r="CG334" s="20"/>
      <c r="CH334" s="20"/>
      <c r="CI334" s="20"/>
      <c r="CJ334" s="20"/>
      <c r="CK334" s="20"/>
      <c r="CL334" s="20"/>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59"/>
      <c r="DL334" s="259"/>
      <c r="DM334" s="259"/>
      <c r="DN334" s="22"/>
      <c r="DO334" s="315"/>
      <c r="DP334" s="315"/>
      <c r="DQ334" s="315"/>
      <c r="DR334" s="259"/>
      <c r="DS334" s="259"/>
      <c r="DT334" s="259"/>
      <c r="DU334" s="259"/>
      <c r="DV334" s="259"/>
      <c r="DW334" s="259"/>
      <c r="DX334" s="259"/>
    </row>
    <row r="335" spans="1:128" ht="13.5" customHeight="1">
      <c r="A335" s="1"/>
      <c r="B335" s="2"/>
      <c r="C335" s="3"/>
      <c r="D335" s="3"/>
      <c r="E335" s="3"/>
      <c r="F335" s="3"/>
      <c r="G335" s="3"/>
      <c r="H335" s="3"/>
      <c r="I335" s="3"/>
      <c r="J335" s="3"/>
      <c r="K335" s="3"/>
      <c r="L335" s="3"/>
      <c r="M335" s="3"/>
      <c r="N335" s="3"/>
      <c r="O335" s="3"/>
      <c r="P335" s="3"/>
      <c r="Q335" s="3"/>
      <c r="R335" s="3"/>
      <c r="S335" s="4"/>
      <c r="T335" s="4"/>
      <c r="U335" s="4"/>
      <c r="V335" s="4"/>
      <c r="W335" s="4"/>
      <c r="X335" s="4"/>
      <c r="Y335" s="4"/>
      <c r="Z335" s="5"/>
      <c r="AA335" s="4"/>
      <c r="AB335" s="4"/>
      <c r="AC335" s="4"/>
      <c r="AD335" s="7"/>
      <c r="AE335" s="4"/>
      <c r="AF335" s="7"/>
      <c r="AG335" s="8"/>
      <c r="AH335" s="4"/>
      <c r="AI335" s="4"/>
      <c r="AJ335" s="4"/>
      <c r="AK335" s="4"/>
      <c r="AL335" s="9"/>
      <c r="AM335" s="9"/>
      <c r="AN335" s="9"/>
      <c r="AO335" s="9"/>
      <c r="AP335" s="10"/>
      <c r="AQ335" s="524"/>
      <c r="AR335" s="525"/>
      <c r="AS335" s="142"/>
      <c r="AT335" s="142"/>
      <c r="AU335" s="142"/>
      <c r="AV335" s="142"/>
      <c r="AW335" s="142"/>
      <c r="AX335" s="12"/>
      <c r="AY335" s="13"/>
      <c r="AZ335" s="13"/>
      <c r="BA335" s="13"/>
      <c r="BB335" s="14"/>
      <c r="BC335" s="15"/>
      <c r="BD335" s="15"/>
      <c r="BE335" s="15"/>
      <c r="BF335" s="16"/>
      <c r="BG335" s="14"/>
      <c r="BH335" s="14"/>
      <c r="BI335" s="17"/>
      <c r="BJ335" s="17"/>
      <c r="BK335" s="17"/>
      <c r="BL335" s="17"/>
      <c r="BM335" s="17"/>
      <c r="BN335" s="17"/>
      <c r="BO335" s="17"/>
      <c r="BP335" s="17"/>
      <c r="BQ335" s="17"/>
      <c r="BR335" s="18"/>
      <c r="BS335" s="19"/>
      <c r="BT335" s="19"/>
      <c r="BU335" s="19"/>
      <c r="BV335" s="17"/>
      <c r="BW335" s="17"/>
      <c r="BX335" s="17"/>
      <c r="BY335" s="17"/>
      <c r="BZ335" s="17"/>
      <c r="CA335" s="17"/>
      <c r="CB335" s="17"/>
      <c r="CC335" s="20"/>
      <c r="CD335" s="20"/>
      <c r="CE335" s="20"/>
      <c r="CF335" s="20"/>
      <c r="CG335" s="20"/>
      <c r="CH335" s="20"/>
      <c r="CI335" s="20"/>
      <c r="CJ335" s="20"/>
      <c r="CK335" s="20"/>
      <c r="CL335" s="20"/>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59"/>
      <c r="DL335" s="259"/>
      <c r="DM335" s="259"/>
      <c r="DN335" s="22"/>
      <c r="DO335" s="315"/>
      <c r="DP335" s="315"/>
      <c r="DQ335" s="315"/>
      <c r="DR335" s="259"/>
      <c r="DS335" s="259"/>
      <c r="DT335" s="259"/>
      <c r="DU335" s="259"/>
      <c r="DV335" s="259"/>
      <c r="DW335" s="259"/>
      <c r="DX335" s="259"/>
    </row>
    <row r="336" spans="1:128" ht="13.5" customHeight="1">
      <c r="A336" s="1"/>
      <c r="B336" s="2"/>
      <c r="C336" s="3"/>
      <c r="D336" s="3"/>
      <c r="E336" s="3"/>
      <c r="F336" s="3"/>
      <c r="G336" s="3"/>
      <c r="H336" s="3"/>
      <c r="I336" s="3"/>
      <c r="J336" s="3"/>
      <c r="K336" s="3"/>
      <c r="L336" s="3"/>
      <c r="M336" s="3"/>
      <c r="N336" s="3"/>
      <c r="O336" s="3"/>
      <c r="P336" s="3"/>
      <c r="Q336" s="3"/>
      <c r="R336" s="3"/>
      <c r="S336" s="4"/>
      <c r="T336" s="4"/>
      <c r="U336" s="4"/>
      <c r="V336" s="4"/>
      <c r="W336" s="4"/>
      <c r="X336" s="4"/>
      <c r="Y336" s="4"/>
      <c r="Z336" s="5"/>
      <c r="AA336" s="4"/>
      <c r="AB336" s="4"/>
      <c r="AC336" s="4"/>
      <c r="AD336" s="7"/>
      <c r="AE336" s="4"/>
      <c r="AF336" s="7"/>
      <c r="AG336" s="8"/>
      <c r="AH336" s="4"/>
      <c r="AI336" s="4"/>
      <c r="AJ336" s="4"/>
      <c r="AK336" s="4"/>
      <c r="AL336" s="9"/>
      <c r="AM336" s="9"/>
      <c r="AN336" s="9"/>
      <c r="AO336" s="9"/>
      <c r="AP336" s="10"/>
      <c r="AQ336" s="348"/>
      <c r="AR336" s="525"/>
      <c r="AS336" s="142"/>
      <c r="AT336" s="142"/>
      <c r="AU336" s="142"/>
      <c r="AV336" s="142"/>
      <c r="AW336" s="142"/>
      <c r="AX336" s="12"/>
      <c r="AY336" s="13"/>
      <c r="AZ336" s="13"/>
      <c r="BA336" s="13"/>
      <c r="BB336" s="14"/>
      <c r="BC336" s="15"/>
      <c r="BD336" s="15"/>
      <c r="BE336" s="15"/>
      <c r="BF336" s="16"/>
      <c r="BG336" s="14"/>
      <c r="BH336" s="14"/>
      <c r="BI336" s="17"/>
      <c r="BJ336" s="17"/>
      <c r="BK336" s="17"/>
      <c r="BL336" s="17"/>
      <c r="BM336" s="17"/>
      <c r="BN336" s="17"/>
      <c r="BO336" s="17"/>
      <c r="BP336" s="17"/>
      <c r="BQ336" s="17"/>
      <c r="BR336" s="18"/>
      <c r="BS336" s="19"/>
      <c r="BT336" s="19"/>
      <c r="BU336" s="19"/>
      <c r="BV336" s="17"/>
      <c r="BW336" s="17"/>
      <c r="BX336" s="17"/>
      <c r="BY336" s="17"/>
      <c r="BZ336" s="17"/>
      <c r="CA336" s="17"/>
      <c r="CB336" s="17"/>
      <c r="CC336" s="20"/>
      <c r="CD336" s="20"/>
      <c r="CE336" s="20"/>
      <c r="CF336" s="20"/>
      <c r="CG336" s="20"/>
      <c r="CH336" s="20"/>
      <c r="CI336" s="20"/>
      <c r="CJ336" s="20"/>
      <c r="CK336" s="20"/>
      <c r="CL336" s="20"/>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59"/>
      <c r="DL336" s="259"/>
      <c r="DM336" s="259"/>
      <c r="DN336" s="22"/>
      <c r="DO336" s="315"/>
      <c r="DP336" s="315"/>
      <c r="DQ336" s="315"/>
      <c r="DR336" s="259"/>
      <c r="DS336" s="259"/>
      <c r="DT336" s="259"/>
      <c r="DU336" s="259"/>
      <c r="DV336" s="259"/>
      <c r="DW336" s="259"/>
      <c r="DX336" s="259"/>
    </row>
    <row r="337" spans="1:128" ht="13.5" customHeight="1">
      <c r="A337" s="1"/>
      <c r="B337" s="2"/>
      <c r="C337" s="3"/>
      <c r="D337" s="3"/>
      <c r="E337" s="3"/>
      <c r="F337" s="3"/>
      <c r="G337" s="3"/>
      <c r="H337" s="3"/>
      <c r="I337" s="3"/>
      <c r="J337" s="3"/>
      <c r="K337" s="3"/>
      <c r="L337" s="3"/>
      <c r="M337" s="3"/>
      <c r="N337" s="3"/>
      <c r="O337" s="3"/>
      <c r="P337" s="3"/>
      <c r="Q337" s="3"/>
      <c r="R337" s="3"/>
      <c r="S337" s="4"/>
      <c r="T337" s="4"/>
      <c r="U337" s="4"/>
      <c r="V337" s="4"/>
      <c r="W337" s="4"/>
      <c r="X337" s="4"/>
      <c r="Y337" s="4"/>
      <c r="Z337" s="5"/>
      <c r="AA337" s="4"/>
      <c r="AB337" s="4"/>
      <c r="AC337" s="4"/>
      <c r="AD337" s="7"/>
      <c r="AE337" s="4"/>
      <c r="AF337" s="7"/>
      <c r="AG337" s="8"/>
      <c r="AH337" s="4"/>
      <c r="AI337" s="4"/>
      <c r="AJ337" s="4"/>
      <c r="AK337" s="4"/>
      <c r="AL337" s="9"/>
      <c r="AM337" s="9"/>
      <c r="AN337" s="9"/>
      <c r="AO337" s="9"/>
      <c r="AP337" s="10"/>
      <c r="AQ337" s="9"/>
      <c r="AR337" s="525"/>
      <c r="AS337" s="142"/>
      <c r="AT337" s="142"/>
      <c r="AU337" s="142"/>
      <c r="AV337" s="142"/>
      <c r="AW337" s="142"/>
      <c r="AX337" s="12"/>
      <c r="AY337" s="13"/>
      <c r="AZ337" s="13"/>
      <c r="BA337" s="13"/>
      <c r="BB337" s="14"/>
      <c r="BC337" s="15"/>
      <c r="BD337" s="15"/>
      <c r="BE337" s="15"/>
      <c r="BF337" s="16"/>
      <c r="BG337" s="14"/>
      <c r="BH337" s="14"/>
      <c r="BI337" s="17"/>
      <c r="BJ337" s="17"/>
      <c r="BK337" s="17"/>
      <c r="BL337" s="17"/>
      <c r="BM337" s="17"/>
      <c r="BN337" s="17"/>
      <c r="BO337" s="17"/>
      <c r="BP337" s="17"/>
      <c r="BQ337" s="17"/>
      <c r="BR337" s="18"/>
      <c r="BS337" s="19"/>
      <c r="BT337" s="19"/>
      <c r="BU337" s="19"/>
      <c r="BV337" s="17"/>
      <c r="BW337" s="17"/>
      <c r="BX337" s="17"/>
      <c r="BY337" s="17"/>
      <c r="BZ337" s="17"/>
      <c r="CA337" s="17"/>
      <c r="CB337" s="17"/>
      <c r="CC337" s="20"/>
      <c r="CD337" s="20"/>
      <c r="CE337" s="20"/>
      <c r="CF337" s="20"/>
      <c r="CG337" s="20"/>
      <c r="CH337" s="20"/>
      <c r="CI337" s="20"/>
      <c r="CJ337" s="20"/>
      <c r="CK337" s="20"/>
      <c r="CL337" s="20"/>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59"/>
      <c r="DL337" s="259"/>
      <c r="DM337" s="259"/>
      <c r="DN337" s="22"/>
      <c r="DO337" s="315"/>
      <c r="DP337" s="315"/>
      <c r="DQ337" s="315"/>
      <c r="DR337" s="259"/>
      <c r="DS337" s="259"/>
      <c r="DT337" s="259"/>
      <c r="DU337" s="259"/>
      <c r="DV337" s="259"/>
      <c r="DW337" s="259"/>
      <c r="DX337" s="259"/>
    </row>
    <row r="338" spans="1:128" ht="13.5" customHeight="1">
      <c r="A338" s="1"/>
      <c r="B338" s="2"/>
      <c r="C338" s="3"/>
      <c r="D338" s="3"/>
      <c r="E338" s="3"/>
      <c r="F338" s="3"/>
      <c r="G338" s="3"/>
      <c r="H338" s="3"/>
      <c r="I338" s="3"/>
      <c r="J338" s="3"/>
      <c r="K338" s="3"/>
      <c r="L338" s="3"/>
      <c r="M338" s="3"/>
      <c r="N338" s="3"/>
      <c r="O338" s="3"/>
      <c r="P338" s="3"/>
      <c r="Q338" s="3"/>
      <c r="R338" s="3"/>
      <c r="S338" s="4"/>
      <c r="T338" s="4"/>
      <c r="U338" s="4"/>
      <c r="V338" s="4"/>
      <c r="W338" s="4"/>
      <c r="X338" s="4"/>
      <c r="Y338" s="4"/>
      <c r="Z338" s="5"/>
      <c r="AA338" s="4"/>
      <c r="AB338" s="4"/>
      <c r="AC338" s="4"/>
      <c r="AD338" s="7"/>
      <c r="AE338" s="4"/>
      <c r="AF338" s="7"/>
      <c r="AG338" s="8"/>
      <c r="AH338" s="4"/>
      <c r="AI338" s="4"/>
      <c r="AJ338" s="4"/>
      <c r="AK338" s="4"/>
      <c r="AL338" s="9"/>
      <c r="AM338" s="9"/>
      <c r="AN338" s="9"/>
      <c r="AO338" s="9"/>
      <c r="AP338" s="10"/>
      <c r="AQ338" s="9"/>
      <c r="AR338" s="525"/>
      <c r="AS338" s="142"/>
      <c r="AT338" s="142"/>
      <c r="AU338" s="142"/>
      <c r="AV338" s="142"/>
      <c r="AW338" s="142"/>
      <c r="AX338" s="12"/>
      <c r="AY338" s="13"/>
      <c r="AZ338" s="13"/>
      <c r="BA338" s="13"/>
      <c r="BB338" s="14"/>
      <c r="BC338" s="15"/>
      <c r="BD338" s="15"/>
      <c r="BE338" s="15"/>
      <c r="BF338" s="16"/>
      <c r="BG338" s="14"/>
      <c r="BH338" s="14"/>
      <c r="BI338" s="17"/>
      <c r="BJ338" s="17"/>
      <c r="BK338" s="17"/>
      <c r="BL338" s="17"/>
      <c r="BM338" s="17"/>
      <c r="BN338" s="17"/>
      <c r="BO338" s="17"/>
      <c r="BP338" s="17"/>
      <c r="BQ338" s="17"/>
      <c r="BR338" s="18"/>
      <c r="BS338" s="19"/>
      <c r="BT338" s="19"/>
      <c r="BU338" s="19"/>
      <c r="BV338" s="17"/>
      <c r="BW338" s="17"/>
      <c r="BX338" s="17"/>
      <c r="BY338" s="17"/>
      <c r="BZ338" s="17"/>
      <c r="CA338" s="17"/>
      <c r="CB338" s="17"/>
      <c r="CC338" s="20"/>
      <c r="CD338" s="20"/>
      <c r="CE338" s="20"/>
      <c r="CF338" s="20"/>
      <c r="CG338" s="20"/>
      <c r="CH338" s="20"/>
      <c r="CI338" s="20"/>
      <c r="CJ338" s="20"/>
      <c r="CK338" s="20"/>
      <c r="CL338" s="20"/>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59"/>
      <c r="DL338" s="259"/>
      <c r="DM338" s="259"/>
      <c r="DN338" s="22"/>
      <c r="DO338" s="315"/>
      <c r="DP338" s="315"/>
      <c r="DQ338" s="315"/>
      <c r="DR338" s="259"/>
      <c r="DS338" s="259"/>
      <c r="DT338" s="259"/>
      <c r="DU338" s="259"/>
      <c r="DV338" s="259"/>
      <c r="DW338" s="259"/>
      <c r="DX338" s="259"/>
    </row>
    <row r="339" spans="1:128" ht="13.5" customHeight="1">
      <c r="A339" s="1"/>
      <c r="B339" s="2"/>
      <c r="C339" s="3"/>
      <c r="D339" s="3"/>
      <c r="E339" s="3"/>
      <c r="F339" s="3"/>
      <c r="G339" s="3"/>
      <c r="H339" s="3"/>
      <c r="I339" s="3"/>
      <c r="J339" s="3"/>
      <c r="K339" s="3"/>
      <c r="L339" s="3"/>
      <c r="M339" s="3"/>
      <c r="N339" s="3"/>
      <c r="O339" s="3"/>
      <c r="P339" s="3"/>
      <c r="Q339" s="3"/>
      <c r="R339" s="3"/>
      <c r="S339" s="4"/>
      <c r="T339" s="4"/>
      <c r="U339" s="4"/>
      <c r="V339" s="4"/>
      <c r="W339" s="4"/>
      <c r="X339" s="4"/>
      <c r="Y339" s="4"/>
      <c r="Z339" s="5"/>
      <c r="AA339" s="4"/>
      <c r="AB339" s="4"/>
      <c r="AC339" s="4"/>
      <c r="AD339" s="7"/>
      <c r="AE339" s="4"/>
      <c r="AF339" s="7"/>
      <c r="AG339" s="8"/>
      <c r="AH339" s="4"/>
      <c r="AI339" s="4"/>
      <c r="AJ339" s="4"/>
      <c r="AK339" s="4"/>
      <c r="AL339" s="9"/>
      <c r="AM339" s="9"/>
      <c r="AN339" s="9"/>
      <c r="AO339" s="9"/>
      <c r="AP339" s="10"/>
      <c r="AQ339" s="377"/>
      <c r="AR339" s="526"/>
      <c r="AS339" s="142"/>
      <c r="AT339" s="142"/>
      <c r="AU339" s="142"/>
      <c r="AV339" s="142"/>
      <c r="AW339" s="142"/>
      <c r="AX339" s="12"/>
      <c r="AY339" s="13"/>
      <c r="AZ339" s="13"/>
      <c r="BA339" s="13"/>
      <c r="BB339" s="14"/>
      <c r="BC339" s="15"/>
      <c r="BD339" s="15"/>
      <c r="BE339" s="15"/>
      <c r="BF339" s="16"/>
      <c r="BG339" s="14"/>
      <c r="BH339" s="14"/>
      <c r="BI339" s="17"/>
      <c r="BJ339" s="17"/>
      <c r="BK339" s="17"/>
      <c r="BL339" s="17"/>
      <c r="BM339" s="17"/>
      <c r="BN339" s="17"/>
      <c r="BO339" s="17"/>
      <c r="BP339" s="17"/>
      <c r="BQ339" s="17"/>
      <c r="BR339" s="18"/>
      <c r="BS339" s="19"/>
      <c r="BT339" s="19"/>
      <c r="BU339" s="19"/>
      <c r="BV339" s="17"/>
      <c r="BW339" s="17"/>
      <c r="BX339" s="17"/>
      <c r="BY339" s="17"/>
      <c r="BZ339" s="17"/>
      <c r="CA339" s="17"/>
      <c r="CB339" s="17"/>
      <c r="CC339" s="20"/>
      <c r="CD339" s="20"/>
      <c r="CE339" s="20"/>
      <c r="CF339" s="20"/>
      <c r="CG339" s="20"/>
      <c r="CH339" s="20"/>
      <c r="CI339" s="20"/>
      <c r="CJ339" s="20"/>
      <c r="CK339" s="20"/>
      <c r="CL339" s="20"/>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59"/>
      <c r="DL339" s="259"/>
      <c r="DM339" s="259"/>
      <c r="DN339" s="22"/>
      <c r="DO339" s="315"/>
      <c r="DP339" s="315"/>
      <c r="DQ339" s="315"/>
      <c r="DR339" s="259"/>
      <c r="DS339" s="259"/>
      <c r="DT339" s="259"/>
      <c r="DU339" s="259"/>
      <c r="DV339" s="259"/>
      <c r="DW339" s="259"/>
      <c r="DX339" s="259"/>
    </row>
    <row r="340" spans="1:128" ht="13.5" customHeight="1">
      <c r="A340" s="1"/>
      <c r="B340" s="2"/>
      <c r="C340" s="3"/>
      <c r="D340" s="3"/>
      <c r="E340" s="3"/>
      <c r="F340" s="3"/>
      <c r="G340" s="3"/>
      <c r="H340" s="3"/>
      <c r="I340" s="3"/>
      <c r="J340" s="3"/>
      <c r="K340" s="3"/>
      <c r="L340" s="3"/>
      <c r="M340" s="3"/>
      <c r="N340" s="3"/>
      <c r="O340" s="3"/>
      <c r="P340" s="3"/>
      <c r="Q340" s="3"/>
      <c r="R340" s="3"/>
      <c r="S340" s="4"/>
      <c r="T340" s="4"/>
      <c r="U340" s="4"/>
      <c r="V340" s="4"/>
      <c r="W340" s="4"/>
      <c r="X340" s="4"/>
      <c r="Y340" s="4"/>
      <c r="Z340" s="5"/>
      <c r="AA340" s="4"/>
      <c r="AB340" s="4"/>
      <c r="AC340" s="4"/>
      <c r="AD340" s="7"/>
      <c r="AE340" s="4"/>
      <c r="AF340" s="7"/>
      <c r="AG340" s="8"/>
      <c r="AH340" s="4"/>
      <c r="AI340" s="4"/>
      <c r="AJ340" s="4"/>
      <c r="AK340" s="4"/>
      <c r="AL340" s="9"/>
      <c r="AM340" s="9"/>
      <c r="AN340" s="9"/>
      <c r="AO340" s="9"/>
      <c r="AP340" s="10"/>
      <c r="AQ340" s="391"/>
      <c r="AR340" s="527"/>
      <c r="AS340" s="142"/>
      <c r="AT340" s="142"/>
      <c r="AU340" s="142"/>
      <c r="AV340" s="142"/>
      <c r="AW340" s="142"/>
      <c r="AX340" s="12"/>
      <c r="AY340" s="13"/>
      <c r="AZ340" s="13"/>
      <c r="BA340" s="13"/>
      <c r="BB340" s="14"/>
      <c r="BC340" s="15"/>
      <c r="BD340" s="15"/>
      <c r="BE340" s="15"/>
      <c r="BF340" s="16"/>
      <c r="BG340" s="14"/>
      <c r="BH340" s="14"/>
      <c r="BI340" s="17"/>
      <c r="BJ340" s="17"/>
      <c r="BK340" s="17"/>
      <c r="BL340" s="17"/>
      <c r="BM340" s="17"/>
      <c r="BN340" s="17"/>
      <c r="BO340" s="17"/>
      <c r="BP340" s="17"/>
      <c r="BQ340" s="17"/>
      <c r="BR340" s="18"/>
      <c r="BS340" s="19"/>
      <c r="BT340" s="19"/>
      <c r="BU340" s="19"/>
      <c r="BV340" s="17"/>
      <c r="BW340" s="17"/>
      <c r="BX340" s="17"/>
      <c r="BY340" s="17"/>
      <c r="BZ340" s="17"/>
      <c r="CA340" s="17"/>
      <c r="CB340" s="17"/>
      <c r="CC340" s="20"/>
      <c r="CD340" s="20"/>
      <c r="CE340" s="20"/>
      <c r="CF340" s="20"/>
      <c r="CG340" s="20"/>
      <c r="CH340" s="20"/>
      <c r="CI340" s="20"/>
      <c r="CJ340" s="20"/>
      <c r="CK340" s="20"/>
      <c r="CL340" s="20"/>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59"/>
      <c r="DL340" s="259"/>
      <c r="DM340" s="259"/>
      <c r="DN340" s="22"/>
      <c r="DO340" s="315"/>
      <c r="DP340" s="315"/>
      <c r="DQ340" s="315"/>
      <c r="DR340" s="259"/>
      <c r="DS340" s="259"/>
      <c r="DT340" s="259"/>
      <c r="DU340" s="259"/>
      <c r="DV340" s="259"/>
      <c r="DW340" s="259"/>
      <c r="DX340" s="259"/>
    </row>
    <row r="341" spans="1:128" ht="13.5" customHeight="1">
      <c r="A341" s="1"/>
      <c r="B341" s="2"/>
      <c r="C341" s="3"/>
      <c r="D341" s="3"/>
      <c r="E341" s="3"/>
      <c r="F341" s="3"/>
      <c r="G341" s="3"/>
      <c r="H341" s="3"/>
      <c r="I341" s="3"/>
      <c r="J341" s="3"/>
      <c r="K341" s="3"/>
      <c r="L341" s="3"/>
      <c r="M341" s="3"/>
      <c r="N341" s="3"/>
      <c r="O341" s="3"/>
      <c r="P341" s="3"/>
      <c r="Q341" s="3"/>
      <c r="R341" s="3"/>
      <c r="S341" s="4"/>
      <c r="T341" s="4"/>
      <c r="U341" s="4"/>
      <c r="V341" s="4"/>
      <c r="W341" s="4"/>
      <c r="X341" s="4"/>
      <c r="Y341" s="4"/>
      <c r="Z341" s="5"/>
      <c r="AA341" s="4"/>
      <c r="AB341" s="4"/>
      <c r="AC341" s="4"/>
      <c r="AD341" s="7"/>
      <c r="AE341" s="4"/>
      <c r="AF341" s="7"/>
      <c r="AG341" s="8"/>
      <c r="AH341" s="4"/>
      <c r="AI341" s="4"/>
      <c r="AJ341" s="4"/>
      <c r="AK341" s="4"/>
      <c r="AL341" s="9"/>
      <c r="AM341" s="9"/>
      <c r="AN341" s="9"/>
      <c r="AO341" s="9"/>
      <c r="AP341" s="10"/>
      <c r="AQ341" s="391"/>
      <c r="AR341" s="527"/>
      <c r="AS341" s="142"/>
      <c r="AT341" s="142"/>
      <c r="AU341" s="142"/>
      <c r="AV341" s="142"/>
      <c r="AW341" s="142"/>
      <c r="AX341" s="12"/>
      <c r="AY341" s="13"/>
      <c r="AZ341" s="13"/>
      <c r="BA341" s="13"/>
      <c r="BB341" s="14"/>
      <c r="BC341" s="15"/>
      <c r="BD341" s="15"/>
      <c r="BE341" s="15"/>
      <c r="BF341" s="16"/>
      <c r="BG341" s="14"/>
      <c r="BH341" s="14"/>
      <c r="BI341" s="17"/>
      <c r="BJ341" s="17"/>
      <c r="BK341" s="17"/>
      <c r="BL341" s="17"/>
      <c r="BM341" s="17"/>
      <c r="BN341" s="17"/>
      <c r="BO341" s="17"/>
      <c r="BP341" s="17"/>
      <c r="BQ341" s="17"/>
      <c r="BR341" s="18"/>
      <c r="BS341" s="19"/>
      <c r="BT341" s="19"/>
      <c r="BU341" s="19"/>
      <c r="BV341" s="17"/>
      <c r="BW341" s="17"/>
      <c r="BX341" s="17"/>
      <c r="BY341" s="17"/>
      <c r="BZ341" s="17"/>
      <c r="CA341" s="17"/>
      <c r="CB341" s="17"/>
      <c r="CC341" s="20"/>
      <c r="CD341" s="20"/>
      <c r="CE341" s="20"/>
      <c r="CF341" s="20"/>
      <c r="CG341" s="20"/>
      <c r="CH341" s="20"/>
      <c r="CI341" s="20"/>
      <c r="CJ341" s="20"/>
      <c r="CK341" s="20"/>
      <c r="CL341" s="20"/>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59"/>
      <c r="DL341" s="259"/>
      <c r="DM341" s="259"/>
      <c r="DN341" s="22"/>
      <c r="DO341" s="315"/>
      <c r="DP341" s="315"/>
      <c r="DQ341" s="315"/>
      <c r="DR341" s="259"/>
      <c r="DS341" s="259"/>
      <c r="DT341" s="259"/>
      <c r="DU341" s="259"/>
      <c r="DV341" s="259"/>
      <c r="DW341" s="259"/>
      <c r="DX341" s="259"/>
    </row>
    <row r="342" spans="1:128" ht="13.5" customHeight="1">
      <c r="A342" s="1"/>
      <c r="B342" s="2"/>
      <c r="C342" s="3"/>
      <c r="D342" s="3"/>
      <c r="E342" s="3"/>
      <c r="F342" s="3"/>
      <c r="G342" s="3"/>
      <c r="H342" s="3"/>
      <c r="I342" s="3"/>
      <c r="J342" s="3"/>
      <c r="K342" s="3"/>
      <c r="L342" s="3"/>
      <c r="M342" s="3"/>
      <c r="N342" s="3"/>
      <c r="O342" s="3"/>
      <c r="P342" s="3"/>
      <c r="Q342" s="3"/>
      <c r="R342" s="3"/>
      <c r="S342" s="4"/>
      <c r="T342" s="4"/>
      <c r="U342" s="4"/>
      <c r="V342" s="4"/>
      <c r="W342" s="4"/>
      <c r="X342" s="4"/>
      <c r="Y342" s="4"/>
      <c r="Z342" s="5"/>
      <c r="AA342" s="4"/>
      <c r="AB342" s="4"/>
      <c r="AC342" s="4"/>
      <c r="AD342" s="7"/>
      <c r="AE342" s="4"/>
      <c r="AF342" s="7"/>
      <c r="AG342" s="8"/>
      <c r="AH342" s="4"/>
      <c r="AI342" s="4"/>
      <c r="AJ342" s="4"/>
      <c r="AK342" s="4"/>
      <c r="AL342" s="9"/>
      <c r="AM342" s="9"/>
      <c r="AN342" s="9"/>
      <c r="AO342" s="9"/>
      <c r="AP342" s="10"/>
      <c r="AQ342" s="391"/>
      <c r="AR342" s="527"/>
      <c r="AS342" s="142"/>
      <c r="AT342" s="142"/>
      <c r="AU342" s="142"/>
      <c r="AV342" s="142"/>
      <c r="AW342" s="142"/>
      <c r="AX342" s="12"/>
      <c r="AY342" s="13"/>
      <c r="AZ342" s="13"/>
      <c r="BA342" s="13"/>
      <c r="BB342" s="14"/>
      <c r="BC342" s="15"/>
      <c r="BD342" s="15"/>
      <c r="BE342" s="15"/>
      <c r="BF342" s="16"/>
      <c r="BG342" s="14"/>
      <c r="BH342" s="14"/>
      <c r="BI342" s="17"/>
      <c r="BJ342" s="17"/>
      <c r="BK342" s="17"/>
      <c r="BL342" s="17"/>
      <c r="BM342" s="17"/>
      <c r="BN342" s="17"/>
      <c r="BO342" s="17"/>
      <c r="BP342" s="17"/>
      <c r="BQ342" s="17"/>
      <c r="BR342" s="18"/>
      <c r="BS342" s="19"/>
      <c r="BT342" s="19"/>
      <c r="BU342" s="19"/>
      <c r="BV342" s="17"/>
      <c r="BW342" s="17"/>
      <c r="BX342" s="17"/>
      <c r="BY342" s="17"/>
      <c r="BZ342" s="17"/>
      <c r="CA342" s="17"/>
      <c r="CB342" s="17"/>
      <c r="CC342" s="20"/>
      <c r="CD342" s="20"/>
      <c r="CE342" s="20"/>
      <c r="CF342" s="20"/>
      <c r="CG342" s="20"/>
      <c r="CH342" s="20"/>
      <c r="CI342" s="20"/>
      <c r="CJ342" s="20"/>
      <c r="CK342" s="20"/>
      <c r="CL342" s="20"/>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59"/>
      <c r="DL342" s="259"/>
      <c r="DM342" s="259"/>
      <c r="DN342" s="22"/>
      <c r="DO342" s="315"/>
      <c r="DP342" s="315"/>
      <c r="DQ342" s="315"/>
      <c r="DR342" s="259"/>
      <c r="DS342" s="259"/>
      <c r="DT342" s="259"/>
      <c r="DU342" s="259"/>
      <c r="DV342" s="259"/>
      <c r="DW342" s="259"/>
      <c r="DX342" s="259"/>
    </row>
    <row r="343" spans="1:128" ht="13.5" customHeight="1">
      <c r="A343" s="1"/>
      <c r="B343" s="2"/>
      <c r="C343" s="3"/>
      <c r="D343" s="3"/>
      <c r="E343" s="3"/>
      <c r="F343" s="3"/>
      <c r="G343" s="3"/>
      <c r="H343" s="3"/>
      <c r="I343" s="3"/>
      <c r="J343" s="3"/>
      <c r="K343" s="3"/>
      <c r="L343" s="3"/>
      <c r="M343" s="3"/>
      <c r="N343" s="3"/>
      <c r="O343" s="3"/>
      <c r="P343" s="3"/>
      <c r="Q343" s="3"/>
      <c r="R343" s="3"/>
      <c r="S343" s="4"/>
      <c r="T343" s="4"/>
      <c r="U343" s="4"/>
      <c r="V343" s="4"/>
      <c r="W343" s="4"/>
      <c r="X343" s="4"/>
      <c r="Y343" s="4"/>
      <c r="Z343" s="5"/>
      <c r="AA343" s="4"/>
      <c r="AB343" s="4"/>
      <c r="AC343" s="4"/>
      <c r="AD343" s="7"/>
      <c r="AE343" s="4"/>
      <c r="AF343" s="7"/>
      <c r="AG343" s="8"/>
      <c r="AH343" s="4"/>
      <c r="AI343" s="4"/>
      <c r="AJ343" s="4"/>
      <c r="AK343" s="4"/>
      <c r="AL343" s="9"/>
      <c r="AM343" s="9"/>
      <c r="AN343" s="9"/>
      <c r="AO343" s="9"/>
      <c r="AP343" s="10"/>
      <c r="AQ343" s="391"/>
      <c r="AR343" s="527"/>
      <c r="AS343" s="142"/>
      <c r="AT343" s="142"/>
      <c r="AU343" s="142"/>
      <c r="AV343" s="142"/>
      <c r="AW343" s="142"/>
      <c r="AX343" s="12"/>
      <c r="AY343" s="13"/>
      <c r="AZ343" s="13"/>
      <c r="BA343" s="13"/>
      <c r="BB343" s="14"/>
      <c r="BC343" s="15"/>
      <c r="BD343" s="15"/>
      <c r="BE343" s="15"/>
      <c r="BF343" s="16"/>
      <c r="BG343" s="14"/>
      <c r="BH343" s="14"/>
      <c r="BI343" s="17"/>
      <c r="BJ343" s="17"/>
      <c r="BK343" s="17"/>
      <c r="BL343" s="17"/>
      <c r="BM343" s="17"/>
      <c r="BN343" s="17"/>
      <c r="BO343" s="17"/>
      <c r="BP343" s="17"/>
      <c r="BQ343" s="17"/>
      <c r="BR343" s="18"/>
      <c r="BS343" s="19"/>
      <c r="BT343" s="19"/>
      <c r="BU343" s="19"/>
      <c r="BV343" s="17"/>
      <c r="BW343" s="17"/>
      <c r="BX343" s="17"/>
      <c r="BY343" s="17"/>
      <c r="BZ343" s="17"/>
      <c r="CA343" s="17"/>
      <c r="CB343" s="17"/>
      <c r="CC343" s="20"/>
      <c r="CD343" s="20"/>
      <c r="CE343" s="20"/>
      <c r="CF343" s="20"/>
      <c r="CG343" s="20"/>
      <c r="CH343" s="20"/>
      <c r="CI343" s="20"/>
      <c r="CJ343" s="20"/>
      <c r="CK343" s="20"/>
      <c r="CL343" s="20"/>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59"/>
      <c r="DL343" s="259"/>
      <c r="DM343" s="259"/>
      <c r="DN343" s="22"/>
      <c r="DO343" s="315"/>
      <c r="DP343" s="315"/>
      <c r="DQ343" s="315"/>
      <c r="DR343" s="259"/>
      <c r="DS343" s="259"/>
      <c r="DT343" s="259"/>
      <c r="DU343" s="259"/>
      <c r="DV343" s="259"/>
      <c r="DW343" s="259"/>
      <c r="DX343" s="259"/>
    </row>
    <row r="344" spans="1:128" ht="13.5" customHeight="1">
      <c r="A344" s="1"/>
      <c r="B344" s="2"/>
      <c r="C344" s="3"/>
      <c r="D344" s="3"/>
      <c r="E344" s="3"/>
      <c r="F344" s="3"/>
      <c r="G344" s="3"/>
      <c r="H344" s="3"/>
      <c r="I344" s="3"/>
      <c r="J344" s="3"/>
      <c r="K344" s="3"/>
      <c r="L344" s="3"/>
      <c r="M344" s="3"/>
      <c r="N344" s="3"/>
      <c r="O344" s="3"/>
      <c r="P344" s="3"/>
      <c r="Q344" s="3"/>
      <c r="R344" s="3"/>
      <c r="S344" s="4"/>
      <c r="T344" s="4"/>
      <c r="U344" s="4"/>
      <c r="V344" s="4"/>
      <c r="W344" s="4"/>
      <c r="X344" s="4"/>
      <c r="Y344" s="4"/>
      <c r="Z344" s="5"/>
      <c r="AA344" s="4"/>
      <c r="AB344" s="4"/>
      <c r="AC344" s="4"/>
      <c r="AD344" s="7"/>
      <c r="AE344" s="4"/>
      <c r="AF344" s="7"/>
      <c r="AG344" s="8"/>
      <c r="AH344" s="4"/>
      <c r="AI344" s="4"/>
      <c r="AJ344" s="4"/>
      <c r="AK344" s="4"/>
      <c r="AL344" s="9"/>
      <c r="AM344" s="9"/>
      <c r="AN344" s="9"/>
      <c r="AO344" s="9"/>
      <c r="AP344" s="10"/>
      <c r="AQ344" s="391"/>
      <c r="AR344" s="527"/>
      <c r="AS344" s="142"/>
      <c r="AT344" s="142"/>
      <c r="AU344" s="142"/>
      <c r="AV344" s="142"/>
      <c r="AW344" s="142"/>
      <c r="AX344" s="12"/>
      <c r="AY344" s="13"/>
      <c r="AZ344" s="13"/>
      <c r="BA344" s="13"/>
      <c r="BB344" s="14"/>
      <c r="BC344" s="15"/>
      <c r="BD344" s="15"/>
      <c r="BE344" s="15"/>
      <c r="BF344" s="16"/>
      <c r="BG344" s="14"/>
      <c r="BH344" s="14"/>
      <c r="BI344" s="17"/>
      <c r="BJ344" s="17"/>
      <c r="BK344" s="17"/>
      <c r="BL344" s="17"/>
      <c r="BM344" s="17"/>
      <c r="BN344" s="17"/>
      <c r="BO344" s="17"/>
      <c r="BP344" s="17"/>
      <c r="BQ344" s="17"/>
      <c r="BR344" s="18"/>
      <c r="BS344" s="19"/>
      <c r="BT344" s="19"/>
      <c r="BU344" s="19"/>
      <c r="BV344" s="17"/>
      <c r="BW344" s="17"/>
      <c r="BX344" s="17"/>
      <c r="BY344" s="17"/>
      <c r="BZ344" s="17"/>
      <c r="CA344" s="17"/>
      <c r="CB344" s="17"/>
      <c r="CC344" s="20"/>
      <c r="CD344" s="20"/>
      <c r="CE344" s="20"/>
      <c r="CF344" s="20"/>
      <c r="CG344" s="20"/>
      <c r="CH344" s="20"/>
      <c r="CI344" s="20"/>
      <c r="CJ344" s="20"/>
      <c r="CK344" s="20"/>
      <c r="CL344" s="20"/>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59"/>
      <c r="DL344" s="259"/>
      <c r="DM344" s="259"/>
      <c r="DN344" s="22"/>
      <c r="DO344" s="315"/>
      <c r="DP344" s="315"/>
      <c r="DQ344" s="315"/>
      <c r="DR344" s="259"/>
      <c r="DS344" s="259"/>
      <c r="DT344" s="259"/>
      <c r="DU344" s="259"/>
      <c r="DV344" s="259"/>
      <c r="DW344" s="259"/>
      <c r="DX344" s="259"/>
    </row>
    <row r="345" spans="1:128" ht="13.5" customHeight="1">
      <c r="A345" s="1"/>
      <c r="B345" s="2"/>
      <c r="C345" s="3"/>
      <c r="D345" s="3"/>
      <c r="E345" s="3"/>
      <c r="F345" s="3"/>
      <c r="G345" s="3"/>
      <c r="H345" s="3"/>
      <c r="I345" s="3"/>
      <c r="J345" s="3"/>
      <c r="K345" s="3"/>
      <c r="L345" s="3"/>
      <c r="M345" s="3"/>
      <c r="N345" s="3"/>
      <c r="O345" s="3"/>
      <c r="P345" s="3"/>
      <c r="Q345" s="3"/>
      <c r="R345" s="3"/>
      <c r="S345" s="4"/>
      <c r="T345" s="4"/>
      <c r="U345" s="4"/>
      <c r="V345" s="4"/>
      <c r="W345" s="4"/>
      <c r="X345" s="4"/>
      <c r="Y345" s="4"/>
      <c r="Z345" s="5"/>
      <c r="AA345" s="4"/>
      <c r="AB345" s="4"/>
      <c r="AC345" s="4"/>
      <c r="AD345" s="7"/>
      <c r="AE345" s="4"/>
      <c r="AF345" s="7"/>
      <c r="AG345" s="8"/>
      <c r="AH345" s="4"/>
      <c r="AI345" s="4"/>
      <c r="AJ345" s="4"/>
      <c r="AK345" s="4"/>
      <c r="AL345" s="9"/>
      <c r="AM345" s="9"/>
      <c r="AN345" s="9"/>
      <c r="AO345" s="9"/>
      <c r="AP345" s="10"/>
      <c r="AQ345" s="480"/>
      <c r="AR345" s="527"/>
      <c r="AS345" s="142"/>
      <c r="AT345" s="142"/>
      <c r="AU345" s="142"/>
      <c r="AV345" s="142"/>
      <c r="AW345" s="142"/>
      <c r="AX345" s="12"/>
      <c r="AY345" s="13"/>
      <c r="AZ345" s="13"/>
      <c r="BA345" s="13"/>
      <c r="BB345" s="14"/>
      <c r="BC345" s="15"/>
      <c r="BD345" s="15"/>
      <c r="BE345" s="15"/>
      <c r="BF345" s="16"/>
      <c r="BG345" s="14"/>
      <c r="BH345" s="14"/>
      <c r="BI345" s="17"/>
      <c r="BJ345" s="17"/>
      <c r="BK345" s="17"/>
      <c r="BL345" s="17"/>
      <c r="BM345" s="17"/>
      <c r="BN345" s="17"/>
      <c r="BO345" s="17"/>
      <c r="BP345" s="17"/>
      <c r="BQ345" s="17"/>
      <c r="BR345" s="18"/>
      <c r="BS345" s="19"/>
      <c r="BT345" s="19"/>
      <c r="BU345" s="19"/>
      <c r="BV345" s="17"/>
      <c r="BW345" s="17"/>
      <c r="BX345" s="17"/>
      <c r="BY345" s="17"/>
      <c r="BZ345" s="17"/>
      <c r="CA345" s="17"/>
      <c r="CB345" s="17"/>
      <c r="CC345" s="20"/>
      <c r="CD345" s="20"/>
      <c r="CE345" s="20"/>
      <c r="CF345" s="20"/>
      <c r="CG345" s="20"/>
      <c r="CH345" s="20"/>
      <c r="CI345" s="20"/>
      <c r="CJ345" s="20"/>
      <c r="CK345" s="20"/>
      <c r="CL345" s="20"/>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59"/>
      <c r="DL345" s="259"/>
      <c r="DM345" s="259"/>
      <c r="DN345" s="22"/>
      <c r="DO345" s="315"/>
      <c r="DP345" s="315"/>
      <c r="DQ345" s="315"/>
      <c r="DR345" s="259"/>
      <c r="DS345" s="259"/>
      <c r="DT345" s="259"/>
      <c r="DU345" s="259"/>
      <c r="DV345" s="259"/>
      <c r="DW345" s="259"/>
      <c r="DX345" s="259"/>
    </row>
    <row r="346" spans="1:128" ht="13.5" customHeight="1">
      <c r="A346" s="1"/>
      <c r="B346" s="2"/>
      <c r="C346" s="3"/>
      <c r="D346" s="3"/>
      <c r="E346" s="3"/>
      <c r="F346" s="3"/>
      <c r="G346" s="3"/>
      <c r="H346" s="3"/>
      <c r="I346" s="3"/>
      <c r="J346" s="3"/>
      <c r="K346" s="3"/>
      <c r="L346" s="3"/>
      <c r="M346" s="3"/>
      <c r="N346" s="3"/>
      <c r="O346" s="3"/>
      <c r="P346" s="3"/>
      <c r="Q346" s="3"/>
      <c r="R346" s="3"/>
      <c r="S346" s="4"/>
      <c r="T346" s="4"/>
      <c r="U346" s="4"/>
      <c r="V346" s="4"/>
      <c r="W346" s="4"/>
      <c r="X346" s="4"/>
      <c r="Y346" s="4"/>
      <c r="Z346" s="5"/>
      <c r="AA346" s="4"/>
      <c r="AB346" s="4"/>
      <c r="AC346" s="4"/>
      <c r="AD346" s="7"/>
      <c r="AE346" s="4"/>
      <c r="AF346" s="7"/>
      <c r="AG346" s="8"/>
      <c r="AH346" s="4"/>
      <c r="AI346" s="4"/>
      <c r="AJ346" s="4"/>
      <c r="AK346" s="4"/>
      <c r="AL346" s="9"/>
      <c r="AM346" s="9"/>
      <c r="AN346" s="9"/>
      <c r="AO346" s="9"/>
      <c r="AP346" s="10"/>
      <c r="AQ346" s="490"/>
      <c r="AR346" s="527"/>
      <c r="AS346" s="142"/>
      <c r="AT346" s="142"/>
      <c r="AU346" s="142"/>
      <c r="AV346" s="142"/>
      <c r="AW346" s="142"/>
      <c r="AX346" s="12"/>
      <c r="AY346" s="13"/>
      <c r="AZ346" s="13"/>
      <c r="BA346" s="13"/>
      <c r="BB346" s="14"/>
      <c r="BC346" s="15"/>
      <c r="BD346" s="15"/>
      <c r="BE346" s="15"/>
      <c r="BF346" s="16"/>
      <c r="BG346" s="14"/>
      <c r="BH346" s="14"/>
      <c r="BI346" s="17"/>
      <c r="BJ346" s="17"/>
      <c r="BK346" s="17"/>
      <c r="BL346" s="17"/>
      <c r="BM346" s="17"/>
      <c r="BN346" s="17"/>
      <c r="BO346" s="17"/>
      <c r="BP346" s="17"/>
      <c r="BQ346" s="17"/>
      <c r="BR346" s="18"/>
      <c r="BS346" s="19"/>
      <c r="BT346" s="19"/>
      <c r="BU346" s="19"/>
      <c r="BV346" s="17"/>
      <c r="BW346" s="17"/>
      <c r="BX346" s="17"/>
      <c r="BY346" s="17"/>
      <c r="BZ346" s="17"/>
      <c r="CA346" s="17"/>
      <c r="CB346" s="17"/>
      <c r="CC346" s="20"/>
      <c r="CD346" s="20"/>
      <c r="CE346" s="20"/>
      <c r="CF346" s="20"/>
      <c r="CG346" s="20"/>
      <c r="CH346" s="20"/>
      <c r="CI346" s="20"/>
      <c r="CJ346" s="20"/>
      <c r="CK346" s="20"/>
      <c r="CL346" s="20"/>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59"/>
      <c r="DL346" s="259"/>
      <c r="DM346" s="259"/>
      <c r="DN346" s="22"/>
      <c r="DO346" s="315"/>
      <c r="DP346" s="315"/>
      <c r="DQ346" s="315"/>
      <c r="DR346" s="259"/>
      <c r="DS346" s="259"/>
      <c r="DT346" s="259"/>
      <c r="DU346" s="259"/>
      <c r="DV346" s="259"/>
      <c r="DW346" s="259"/>
      <c r="DX346" s="259"/>
    </row>
    <row r="347" spans="1:128" ht="13.5" customHeight="1">
      <c r="A347" s="1"/>
      <c r="B347" s="2"/>
      <c r="C347" s="3"/>
      <c r="D347" s="3"/>
      <c r="E347" s="3"/>
      <c r="F347" s="3"/>
      <c r="G347" s="3"/>
      <c r="H347" s="3"/>
      <c r="I347" s="3"/>
      <c r="J347" s="3"/>
      <c r="K347" s="3"/>
      <c r="L347" s="3"/>
      <c r="M347" s="3"/>
      <c r="N347" s="3"/>
      <c r="O347" s="3"/>
      <c r="P347" s="3"/>
      <c r="Q347" s="3"/>
      <c r="R347" s="3"/>
      <c r="S347" s="4"/>
      <c r="T347" s="4"/>
      <c r="U347" s="4"/>
      <c r="V347" s="4"/>
      <c r="W347" s="4"/>
      <c r="X347" s="4"/>
      <c r="Y347" s="4"/>
      <c r="Z347" s="5"/>
      <c r="AA347" s="4"/>
      <c r="AB347" s="4"/>
      <c r="AC347" s="4"/>
      <c r="AD347" s="7"/>
      <c r="AE347" s="4"/>
      <c r="AF347" s="7"/>
      <c r="AG347" s="8"/>
      <c r="AH347" s="4"/>
      <c r="AI347" s="4"/>
      <c r="AJ347" s="4"/>
      <c r="AK347" s="4"/>
      <c r="AL347" s="9"/>
      <c r="AM347" s="9"/>
      <c r="AN347" s="9"/>
      <c r="AO347" s="9"/>
      <c r="AP347" s="10"/>
      <c r="AQ347" s="490"/>
      <c r="AR347" s="527"/>
      <c r="AS347" s="142"/>
      <c r="AT347" s="142"/>
      <c r="AU347" s="142"/>
      <c r="AV347" s="142"/>
      <c r="AW347" s="142"/>
      <c r="AX347" s="12"/>
      <c r="AY347" s="13"/>
      <c r="AZ347" s="13"/>
      <c r="BA347" s="13"/>
      <c r="BB347" s="14"/>
      <c r="BC347" s="15"/>
      <c r="BD347" s="15"/>
      <c r="BE347" s="15"/>
      <c r="BF347" s="16"/>
      <c r="BG347" s="14"/>
      <c r="BH347" s="14"/>
      <c r="BI347" s="17"/>
      <c r="BJ347" s="17"/>
      <c r="BK347" s="17"/>
      <c r="BL347" s="17"/>
      <c r="BM347" s="17"/>
      <c r="BN347" s="17"/>
      <c r="BO347" s="17"/>
      <c r="BP347" s="17"/>
      <c r="BQ347" s="17"/>
      <c r="BR347" s="18"/>
      <c r="BS347" s="19"/>
      <c r="BT347" s="19"/>
      <c r="BU347" s="19"/>
      <c r="BV347" s="17"/>
      <c r="BW347" s="17"/>
      <c r="BX347" s="17"/>
      <c r="BY347" s="17"/>
      <c r="BZ347" s="17"/>
      <c r="CA347" s="17"/>
      <c r="CB347" s="17"/>
      <c r="CC347" s="20"/>
      <c r="CD347" s="20"/>
      <c r="CE347" s="20"/>
      <c r="CF347" s="20"/>
      <c r="CG347" s="20"/>
      <c r="CH347" s="20"/>
      <c r="CI347" s="20"/>
      <c r="CJ347" s="20"/>
      <c r="CK347" s="20"/>
      <c r="CL347" s="20"/>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59"/>
      <c r="DL347" s="259"/>
      <c r="DM347" s="259"/>
      <c r="DN347" s="22"/>
      <c r="DO347" s="315"/>
      <c r="DP347" s="315"/>
      <c r="DQ347" s="315"/>
      <c r="DR347" s="259"/>
      <c r="DS347" s="259"/>
      <c r="DT347" s="259"/>
      <c r="DU347" s="259"/>
      <c r="DV347" s="259"/>
      <c r="DW347" s="259"/>
      <c r="DX347" s="259"/>
    </row>
    <row r="348" spans="1:128" ht="13.5" customHeight="1">
      <c r="A348" s="1"/>
      <c r="B348" s="2"/>
      <c r="C348" s="3"/>
      <c r="D348" s="3"/>
      <c r="E348" s="3"/>
      <c r="F348" s="3"/>
      <c r="G348" s="3"/>
      <c r="H348" s="3"/>
      <c r="I348" s="3"/>
      <c r="J348" s="3"/>
      <c r="K348" s="3"/>
      <c r="L348" s="3"/>
      <c r="M348" s="3"/>
      <c r="N348" s="3"/>
      <c r="O348" s="3"/>
      <c r="P348" s="3"/>
      <c r="Q348" s="3"/>
      <c r="R348" s="3"/>
      <c r="S348" s="4"/>
      <c r="T348" s="4"/>
      <c r="U348" s="4"/>
      <c r="V348" s="4"/>
      <c r="W348" s="4"/>
      <c r="X348" s="4"/>
      <c r="Y348" s="4"/>
      <c r="Z348" s="5"/>
      <c r="AA348" s="4"/>
      <c r="AB348" s="4"/>
      <c r="AC348" s="4"/>
      <c r="AD348" s="7"/>
      <c r="AE348" s="4"/>
      <c r="AF348" s="7"/>
      <c r="AG348" s="8"/>
      <c r="AH348" s="4"/>
      <c r="AI348" s="4"/>
      <c r="AJ348" s="4"/>
      <c r="AK348" s="4"/>
      <c r="AL348" s="9"/>
      <c r="AM348" s="9"/>
      <c r="AN348" s="9"/>
      <c r="AO348" s="9"/>
      <c r="AP348" s="10"/>
      <c r="AQ348" s="490"/>
      <c r="AR348" s="527"/>
      <c r="AS348" s="142"/>
      <c r="AT348" s="142"/>
      <c r="AU348" s="142"/>
      <c r="AV348" s="142"/>
      <c r="AW348" s="142"/>
      <c r="AX348" s="12"/>
      <c r="AY348" s="13"/>
      <c r="AZ348" s="13"/>
      <c r="BA348" s="13"/>
      <c r="BB348" s="14"/>
      <c r="BC348" s="15"/>
      <c r="BD348" s="15"/>
      <c r="BE348" s="15"/>
      <c r="BF348" s="16"/>
      <c r="BG348" s="14"/>
      <c r="BH348" s="14"/>
      <c r="BI348" s="17"/>
      <c r="BJ348" s="17"/>
      <c r="BK348" s="17"/>
      <c r="BL348" s="17"/>
      <c r="BM348" s="17"/>
      <c r="BN348" s="17"/>
      <c r="BO348" s="17"/>
      <c r="BP348" s="17"/>
      <c r="BQ348" s="17"/>
      <c r="BR348" s="18"/>
      <c r="BS348" s="19"/>
      <c r="BT348" s="19"/>
      <c r="BU348" s="19"/>
      <c r="BV348" s="17"/>
      <c r="BW348" s="17"/>
      <c r="BX348" s="17"/>
      <c r="BY348" s="17"/>
      <c r="BZ348" s="17"/>
      <c r="CA348" s="17"/>
      <c r="CB348" s="17"/>
      <c r="CC348" s="20"/>
      <c r="CD348" s="20"/>
      <c r="CE348" s="20"/>
      <c r="CF348" s="20"/>
      <c r="CG348" s="20"/>
      <c r="CH348" s="20"/>
      <c r="CI348" s="20"/>
      <c r="CJ348" s="20"/>
      <c r="CK348" s="20"/>
      <c r="CL348" s="20"/>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59"/>
      <c r="DL348" s="259"/>
      <c r="DM348" s="259"/>
      <c r="DN348" s="22"/>
      <c r="DO348" s="315"/>
      <c r="DP348" s="315"/>
      <c r="DQ348" s="315"/>
      <c r="DR348" s="259"/>
      <c r="DS348" s="259"/>
      <c r="DT348" s="259"/>
      <c r="DU348" s="259"/>
      <c r="DV348" s="259"/>
      <c r="DW348" s="259"/>
      <c r="DX348" s="259"/>
    </row>
    <row r="349" spans="1:128" ht="13.5" customHeight="1">
      <c r="A349" s="1"/>
      <c r="B349" s="2"/>
      <c r="C349" s="3"/>
      <c r="D349" s="3"/>
      <c r="E349" s="3"/>
      <c r="F349" s="3"/>
      <c r="G349" s="3"/>
      <c r="H349" s="3"/>
      <c r="I349" s="3"/>
      <c r="J349" s="3"/>
      <c r="K349" s="3"/>
      <c r="L349" s="3"/>
      <c r="M349" s="3"/>
      <c r="N349" s="3"/>
      <c r="O349" s="3"/>
      <c r="P349" s="3"/>
      <c r="Q349" s="3"/>
      <c r="R349" s="3"/>
      <c r="S349" s="4"/>
      <c r="T349" s="4"/>
      <c r="U349" s="4"/>
      <c r="V349" s="4"/>
      <c r="W349" s="4"/>
      <c r="X349" s="4"/>
      <c r="Y349" s="4"/>
      <c r="Z349" s="5"/>
      <c r="AA349" s="4"/>
      <c r="AB349" s="4"/>
      <c r="AC349" s="4"/>
      <c r="AD349" s="7"/>
      <c r="AE349" s="4"/>
      <c r="AF349" s="7"/>
      <c r="AG349" s="8"/>
      <c r="AH349" s="4"/>
      <c r="AI349" s="4"/>
      <c r="AJ349" s="4"/>
      <c r="AK349" s="4"/>
      <c r="AL349" s="9"/>
      <c r="AM349" s="9"/>
      <c r="AN349" s="9"/>
      <c r="AO349" s="9"/>
      <c r="AP349" s="10"/>
      <c r="AQ349" s="490"/>
      <c r="AR349" s="527"/>
      <c r="AS349" s="142"/>
      <c r="AT349" s="142"/>
      <c r="AU349" s="142"/>
      <c r="AV349" s="142"/>
      <c r="AW349" s="142"/>
      <c r="AX349" s="12"/>
      <c r="AY349" s="13"/>
      <c r="AZ349" s="13"/>
      <c r="BA349" s="13"/>
      <c r="BB349" s="14"/>
      <c r="BC349" s="15"/>
      <c r="BD349" s="15"/>
      <c r="BE349" s="15"/>
      <c r="BF349" s="16"/>
      <c r="BG349" s="14"/>
      <c r="BH349" s="14"/>
      <c r="BI349" s="17"/>
      <c r="BJ349" s="17"/>
      <c r="BK349" s="17"/>
      <c r="BL349" s="17"/>
      <c r="BM349" s="17"/>
      <c r="BN349" s="17"/>
      <c r="BO349" s="17"/>
      <c r="BP349" s="17"/>
      <c r="BQ349" s="17"/>
      <c r="BR349" s="18"/>
      <c r="BS349" s="19"/>
      <c r="BT349" s="19"/>
      <c r="BU349" s="19"/>
      <c r="BV349" s="17"/>
      <c r="BW349" s="17"/>
      <c r="BX349" s="17"/>
      <c r="BY349" s="17"/>
      <c r="BZ349" s="17"/>
      <c r="CA349" s="17"/>
      <c r="CB349" s="17"/>
      <c r="CC349" s="20"/>
      <c r="CD349" s="20"/>
      <c r="CE349" s="20"/>
      <c r="CF349" s="20"/>
      <c r="CG349" s="20"/>
      <c r="CH349" s="20"/>
      <c r="CI349" s="20"/>
      <c r="CJ349" s="20"/>
      <c r="CK349" s="20"/>
      <c r="CL349" s="20"/>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59"/>
      <c r="DL349" s="259"/>
      <c r="DM349" s="259"/>
      <c r="DN349" s="22"/>
      <c r="DO349" s="315"/>
      <c r="DP349" s="315"/>
      <c r="DQ349" s="315"/>
      <c r="DR349" s="259"/>
      <c r="DS349" s="259"/>
      <c r="DT349" s="259"/>
      <c r="DU349" s="259"/>
      <c r="DV349" s="259"/>
      <c r="DW349" s="259"/>
      <c r="DX349" s="259"/>
    </row>
    <row r="350" spans="1:128" ht="13.5" customHeight="1">
      <c r="A350" s="1"/>
      <c r="B350" s="2"/>
      <c r="C350" s="3"/>
      <c r="D350" s="3"/>
      <c r="E350" s="3"/>
      <c r="F350" s="3"/>
      <c r="G350" s="3"/>
      <c r="H350" s="3"/>
      <c r="I350" s="3"/>
      <c r="J350" s="3"/>
      <c r="K350" s="3"/>
      <c r="L350" s="3"/>
      <c r="M350" s="3"/>
      <c r="N350" s="3"/>
      <c r="O350" s="3"/>
      <c r="P350" s="3"/>
      <c r="Q350" s="3"/>
      <c r="R350" s="3"/>
      <c r="S350" s="4"/>
      <c r="T350" s="4"/>
      <c r="U350" s="4"/>
      <c r="V350" s="4"/>
      <c r="W350" s="4"/>
      <c r="X350" s="4"/>
      <c r="Y350" s="4"/>
      <c r="Z350" s="5"/>
      <c r="AA350" s="4"/>
      <c r="AB350" s="4"/>
      <c r="AC350" s="4"/>
      <c r="AD350" s="7"/>
      <c r="AE350" s="4"/>
      <c r="AF350" s="7"/>
      <c r="AG350" s="8"/>
      <c r="AH350" s="4"/>
      <c r="AI350" s="4"/>
      <c r="AJ350" s="4"/>
      <c r="AK350" s="4"/>
      <c r="AL350" s="9"/>
      <c r="AM350" s="9"/>
      <c r="AN350" s="9"/>
      <c r="AO350" s="9"/>
      <c r="AP350" s="10"/>
      <c r="AQ350" s="267"/>
      <c r="AR350" s="527"/>
      <c r="AS350" s="142"/>
      <c r="AT350" s="142"/>
      <c r="AU350" s="142"/>
      <c r="AV350" s="142"/>
      <c r="AW350" s="142"/>
      <c r="AX350" s="12"/>
      <c r="AY350" s="13"/>
      <c r="AZ350" s="13"/>
      <c r="BA350" s="13"/>
      <c r="BB350" s="14"/>
      <c r="BC350" s="15"/>
      <c r="BD350" s="15"/>
      <c r="BE350" s="15"/>
      <c r="BF350" s="16"/>
      <c r="BG350" s="14"/>
      <c r="BH350" s="14"/>
      <c r="BI350" s="17"/>
      <c r="BJ350" s="17"/>
      <c r="BK350" s="17"/>
      <c r="BL350" s="17"/>
      <c r="BM350" s="17"/>
      <c r="BN350" s="17"/>
      <c r="BO350" s="17"/>
      <c r="BP350" s="17"/>
      <c r="BQ350" s="17"/>
      <c r="BR350" s="18"/>
      <c r="BS350" s="19"/>
      <c r="BT350" s="19"/>
      <c r="BU350" s="19"/>
      <c r="BV350" s="17"/>
      <c r="BW350" s="17"/>
      <c r="BX350" s="17"/>
      <c r="BY350" s="17"/>
      <c r="BZ350" s="17"/>
      <c r="CA350" s="17"/>
      <c r="CB350" s="17"/>
      <c r="CC350" s="20"/>
      <c r="CD350" s="20"/>
      <c r="CE350" s="20"/>
      <c r="CF350" s="20"/>
      <c r="CG350" s="20"/>
      <c r="CH350" s="20"/>
      <c r="CI350" s="20"/>
      <c r="CJ350" s="20"/>
      <c r="CK350" s="20"/>
      <c r="CL350" s="20"/>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59"/>
      <c r="DL350" s="259"/>
      <c r="DM350" s="259"/>
      <c r="DN350" s="22"/>
      <c r="DO350" s="315"/>
      <c r="DP350" s="315"/>
      <c r="DQ350" s="315"/>
      <c r="DR350" s="259"/>
      <c r="DS350" s="259"/>
      <c r="DT350" s="259"/>
      <c r="DU350" s="259"/>
      <c r="DV350" s="259"/>
      <c r="DW350" s="259"/>
      <c r="DX350" s="259"/>
    </row>
    <row r="351" spans="1:128" ht="13.5" customHeight="1">
      <c r="A351" s="1"/>
      <c r="B351" s="2"/>
      <c r="C351" s="3"/>
      <c r="D351" s="3"/>
      <c r="E351" s="3"/>
      <c r="F351" s="3"/>
      <c r="G351" s="3"/>
      <c r="H351" s="3"/>
      <c r="I351" s="3"/>
      <c r="J351" s="3"/>
      <c r="K351" s="3"/>
      <c r="L351" s="3"/>
      <c r="M351" s="3"/>
      <c r="N351" s="3"/>
      <c r="O351" s="3"/>
      <c r="P351" s="3"/>
      <c r="Q351" s="3"/>
      <c r="R351" s="3"/>
      <c r="S351" s="4"/>
      <c r="T351" s="4"/>
      <c r="U351" s="4"/>
      <c r="V351" s="4"/>
      <c r="W351" s="4"/>
      <c r="X351" s="4"/>
      <c r="Y351" s="4"/>
      <c r="Z351" s="5"/>
      <c r="AA351" s="4"/>
      <c r="AB351" s="4"/>
      <c r="AC351" s="4"/>
      <c r="AD351" s="7"/>
      <c r="AE351" s="4"/>
      <c r="AF351" s="7"/>
      <c r="AG351" s="8"/>
      <c r="AH351" s="4"/>
      <c r="AI351" s="4"/>
      <c r="AJ351" s="4"/>
      <c r="AK351" s="4"/>
      <c r="AL351" s="9"/>
      <c r="AM351" s="9"/>
      <c r="AN351" s="9"/>
      <c r="AO351" s="9"/>
      <c r="AP351" s="10"/>
      <c r="AQ351" s="10"/>
      <c r="AR351" s="527"/>
      <c r="AS351" s="142"/>
      <c r="AT351" s="142"/>
      <c r="AU351" s="142"/>
      <c r="AV351" s="142"/>
      <c r="AW351" s="142"/>
      <c r="AX351" s="12"/>
      <c r="AY351" s="13"/>
      <c r="AZ351" s="13"/>
      <c r="BA351" s="13"/>
      <c r="BB351" s="14"/>
      <c r="BC351" s="15"/>
      <c r="BD351" s="15"/>
      <c r="BE351" s="15"/>
      <c r="BF351" s="16"/>
      <c r="BG351" s="14"/>
      <c r="BH351" s="14"/>
      <c r="BI351" s="17"/>
      <c r="BJ351" s="17"/>
      <c r="BK351" s="17"/>
      <c r="BL351" s="17"/>
      <c r="BM351" s="17"/>
      <c r="BN351" s="17"/>
      <c r="BO351" s="17"/>
      <c r="BP351" s="17"/>
      <c r="BQ351" s="17"/>
      <c r="BR351" s="18"/>
      <c r="BS351" s="19"/>
      <c r="BT351" s="19"/>
      <c r="BU351" s="19"/>
      <c r="BV351" s="17"/>
      <c r="BW351" s="17"/>
      <c r="BX351" s="17"/>
      <c r="BY351" s="17"/>
      <c r="BZ351" s="17"/>
      <c r="CA351" s="17"/>
      <c r="CB351" s="17"/>
      <c r="CC351" s="20"/>
      <c r="CD351" s="20"/>
      <c r="CE351" s="20"/>
      <c r="CF351" s="20"/>
      <c r="CG351" s="20"/>
      <c r="CH351" s="20"/>
      <c r="CI351" s="20"/>
      <c r="CJ351" s="20"/>
      <c r="CK351" s="20"/>
      <c r="CL351" s="20"/>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59"/>
      <c r="DL351" s="259"/>
      <c r="DM351" s="259"/>
      <c r="DN351" s="22"/>
      <c r="DO351" s="315"/>
      <c r="DP351" s="315"/>
      <c r="DQ351" s="315"/>
      <c r="DR351" s="259"/>
      <c r="DS351" s="259"/>
      <c r="DT351" s="259"/>
      <c r="DU351" s="259"/>
      <c r="DV351" s="259"/>
      <c r="DW351" s="259"/>
      <c r="DX351" s="259"/>
    </row>
    <row r="352" spans="1:128" ht="13.5" customHeight="1">
      <c r="A352" s="1"/>
      <c r="B352" s="2"/>
      <c r="C352" s="3"/>
      <c r="D352" s="3"/>
      <c r="E352" s="3"/>
      <c r="F352" s="3"/>
      <c r="G352" s="3"/>
      <c r="H352" s="3"/>
      <c r="I352" s="3"/>
      <c r="J352" s="3"/>
      <c r="K352" s="3"/>
      <c r="L352" s="3"/>
      <c r="M352" s="3"/>
      <c r="N352" s="3"/>
      <c r="O352" s="3"/>
      <c r="P352" s="3"/>
      <c r="Q352" s="3"/>
      <c r="R352" s="3"/>
      <c r="S352" s="4"/>
      <c r="T352" s="4"/>
      <c r="U352" s="4"/>
      <c r="V352" s="4"/>
      <c r="W352" s="4"/>
      <c r="X352" s="4"/>
      <c r="Y352" s="4"/>
      <c r="Z352" s="5"/>
      <c r="AA352" s="4"/>
      <c r="AB352" s="4"/>
      <c r="AC352" s="4"/>
      <c r="AD352" s="7"/>
      <c r="AE352" s="4"/>
      <c r="AF352" s="7"/>
      <c r="AG352" s="8"/>
      <c r="AH352" s="4"/>
      <c r="AI352" s="4"/>
      <c r="AJ352" s="4"/>
      <c r="AK352" s="4"/>
      <c r="AL352" s="9"/>
      <c r="AM352" s="9"/>
      <c r="AN352" s="9"/>
      <c r="AO352" s="9"/>
      <c r="AP352" s="10"/>
      <c r="AQ352" s="10"/>
      <c r="AR352" s="527"/>
      <c r="AS352" s="142"/>
      <c r="AT352" s="142"/>
      <c r="AU352" s="142"/>
      <c r="AV352" s="142"/>
      <c r="AW352" s="142"/>
      <c r="AX352" s="12"/>
      <c r="AY352" s="13"/>
      <c r="AZ352" s="13"/>
      <c r="BA352" s="13"/>
      <c r="BB352" s="14"/>
      <c r="BC352" s="15"/>
      <c r="BD352" s="15"/>
      <c r="BE352" s="15"/>
      <c r="BF352" s="16"/>
      <c r="BG352" s="14"/>
      <c r="BH352" s="14"/>
      <c r="BI352" s="17"/>
      <c r="BJ352" s="17"/>
      <c r="BK352" s="17"/>
      <c r="BL352" s="17"/>
      <c r="BM352" s="17"/>
      <c r="BN352" s="17"/>
      <c r="BO352" s="17"/>
      <c r="BP352" s="17"/>
      <c r="BQ352" s="17"/>
      <c r="BR352" s="18"/>
      <c r="BS352" s="19"/>
      <c r="BT352" s="19"/>
      <c r="BU352" s="19"/>
      <c r="BV352" s="17"/>
      <c r="BW352" s="17"/>
      <c r="BX352" s="17"/>
      <c r="BY352" s="17"/>
      <c r="BZ352" s="17"/>
      <c r="CA352" s="17"/>
      <c r="CB352" s="17"/>
      <c r="CC352" s="20"/>
      <c r="CD352" s="20"/>
      <c r="CE352" s="20"/>
      <c r="CF352" s="20"/>
      <c r="CG352" s="20"/>
      <c r="CH352" s="20"/>
      <c r="CI352" s="20"/>
      <c r="CJ352" s="20"/>
      <c r="CK352" s="20"/>
      <c r="CL352" s="20"/>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59"/>
      <c r="DL352" s="259"/>
      <c r="DM352" s="259"/>
      <c r="DN352" s="22"/>
      <c r="DO352" s="315"/>
      <c r="DP352" s="315"/>
      <c r="DQ352" s="315"/>
      <c r="DR352" s="259"/>
      <c r="DS352" s="259"/>
      <c r="DT352" s="259"/>
      <c r="DU352" s="259"/>
      <c r="DV352" s="259"/>
      <c r="DW352" s="259"/>
      <c r="DX352" s="259"/>
    </row>
    <row r="353" spans="1:128" ht="13.5" customHeight="1">
      <c r="A353" s="1"/>
      <c r="B353" s="2"/>
      <c r="C353" s="3"/>
      <c r="D353" s="3"/>
      <c r="E353" s="3"/>
      <c r="F353" s="3"/>
      <c r="G353" s="3"/>
      <c r="H353" s="3"/>
      <c r="I353" s="3"/>
      <c r="J353" s="3"/>
      <c r="K353" s="3"/>
      <c r="L353" s="3"/>
      <c r="M353" s="3"/>
      <c r="N353" s="3"/>
      <c r="O353" s="3"/>
      <c r="P353" s="3"/>
      <c r="Q353" s="3"/>
      <c r="R353" s="3"/>
      <c r="S353" s="4"/>
      <c r="T353" s="4"/>
      <c r="U353" s="4"/>
      <c r="V353" s="4"/>
      <c r="W353" s="4"/>
      <c r="X353" s="4"/>
      <c r="Y353" s="4"/>
      <c r="Z353" s="5"/>
      <c r="AA353" s="4"/>
      <c r="AB353" s="4"/>
      <c r="AC353" s="4"/>
      <c r="AD353" s="7"/>
      <c r="AE353" s="4"/>
      <c r="AF353" s="7"/>
      <c r="AG353" s="8"/>
      <c r="AH353" s="4"/>
      <c r="AI353" s="4"/>
      <c r="AJ353" s="4"/>
      <c r="AK353" s="4"/>
      <c r="AL353" s="9"/>
      <c r="AM353" s="9"/>
      <c r="AN353" s="9"/>
      <c r="AO353" s="9"/>
      <c r="AP353" s="10"/>
      <c r="AQ353" s="10"/>
      <c r="AR353" s="527"/>
      <c r="AS353" s="142"/>
      <c r="AT353" s="142"/>
      <c r="AU353" s="142"/>
      <c r="AV353" s="142"/>
      <c r="AW353" s="142"/>
      <c r="AX353" s="12"/>
      <c r="AY353" s="13"/>
      <c r="AZ353" s="13"/>
      <c r="BA353" s="13"/>
      <c r="BB353" s="14"/>
      <c r="BC353" s="15"/>
      <c r="BD353" s="15"/>
      <c r="BE353" s="15"/>
      <c r="BF353" s="16"/>
      <c r="BG353" s="14"/>
      <c r="BH353" s="14"/>
      <c r="BI353" s="17"/>
      <c r="BJ353" s="17"/>
      <c r="BK353" s="17"/>
      <c r="BL353" s="17"/>
      <c r="BM353" s="17"/>
      <c r="BN353" s="17"/>
      <c r="BO353" s="17"/>
      <c r="BP353" s="17"/>
      <c r="BQ353" s="17"/>
      <c r="BR353" s="18"/>
      <c r="BS353" s="19"/>
      <c r="BT353" s="19"/>
      <c r="BU353" s="19"/>
      <c r="BV353" s="17"/>
      <c r="BW353" s="17"/>
      <c r="BX353" s="17"/>
      <c r="BY353" s="17"/>
      <c r="BZ353" s="17"/>
      <c r="CA353" s="17"/>
      <c r="CB353" s="17"/>
      <c r="CC353" s="20"/>
      <c r="CD353" s="20"/>
      <c r="CE353" s="20"/>
      <c r="CF353" s="20"/>
      <c r="CG353" s="20"/>
      <c r="CH353" s="20"/>
      <c r="CI353" s="20"/>
      <c r="CJ353" s="20"/>
      <c r="CK353" s="20"/>
      <c r="CL353" s="20"/>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59"/>
      <c r="DL353" s="259"/>
      <c r="DM353" s="259"/>
      <c r="DN353" s="22"/>
      <c r="DO353" s="315"/>
      <c r="DP353" s="315"/>
      <c r="DQ353" s="315"/>
      <c r="DR353" s="259"/>
      <c r="DS353" s="259"/>
      <c r="DT353" s="259"/>
      <c r="DU353" s="259"/>
      <c r="DV353" s="259"/>
      <c r="DW353" s="259"/>
      <c r="DX353" s="259"/>
    </row>
    <row r="354" spans="1:128" ht="13.5" customHeight="1">
      <c r="A354" s="1"/>
      <c r="B354" s="2"/>
      <c r="C354" s="3"/>
      <c r="D354" s="3"/>
      <c r="E354" s="3"/>
      <c r="F354" s="3"/>
      <c r="G354" s="3"/>
      <c r="H354" s="3"/>
      <c r="I354" s="3"/>
      <c r="J354" s="3"/>
      <c r="K354" s="3"/>
      <c r="L354" s="3"/>
      <c r="M354" s="3"/>
      <c r="N354" s="3"/>
      <c r="O354" s="3"/>
      <c r="P354" s="3"/>
      <c r="Q354" s="3"/>
      <c r="R354" s="3"/>
      <c r="S354" s="4"/>
      <c r="T354" s="4"/>
      <c r="U354" s="4"/>
      <c r="V354" s="4"/>
      <c r="W354" s="4"/>
      <c r="X354" s="4"/>
      <c r="Y354" s="4"/>
      <c r="Z354" s="5"/>
      <c r="AA354" s="4"/>
      <c r="AB354" s="4"/>
      <c r="AC354" s="4"/>
      <c r="AD354" s="7"/>
      <c r="AE354" s="4"/>
      <c r="AF354" s="7"/>
      <c r="AG354" s="8"/>
      <c r="AH354" s="4"/>
      <c r="AI354" s="4"/>
      <c r="AJ354" s="4"/>
      <c r="AK354" s="4"/>
      <c r="AL354" s="9"/>
      <c r="AM354" s="9"/>
      <c r="AN354" s="9"/>
      <c r="AO354" s="9"/>
      <c r="AP354" s="10"/>
      <c r="AQ354" s="10"/>
      <c r="AR354" s="527"/>
      <c r="AS354" s="142"/>
      <c r="AT354" s="142"/>
      <c r="AU354" s="142"/>
      <c r="AV354" s="142"/>
      <c r="AW354" s="142"/>
      <c r="AX354" s="12"/>
      <c r="AY354" s="13"/>
      <c r="AZ354" s="13"/>
      <c r="BA354" s="13"/>
      <c r="BB354" s="14"/>
      <c r="BC354" s="15"/>
      <c r="BD354" s="15"/>
      <c r="BE354" s="15"/>
      <c r="BF354" s="16"/>
      <c r="BG354" s="14"/>
      <c r="BH354" s="14"/>
      <c r="BI354" s="17"/>
      <c r="BJ354" s="17"/>
      <c r="BK354" s="17"/>
      <c r="BL354" s="17"/>
      <c r="BM354" s="17"/>
      <c r="BN354" s="17"/>
      <c r="BO354" s="17"/>
      <c r="BP354" s="17"/>
      <c r="BQ354" s="17"/>
      <c r="BR354" s="18"/>
      <c r="BS354" s="19"/>
      <c r="BT354" s="19"/>
      <c r="BU354" s="19"/>
      <c r="BV354" s="17"/>
      <c r="BW354" s="17"/>
      <c r="BX354" s="17"/>
      <c r="BY354" s="17"/>
      <c r="BZ354" s="17"/>
      <c r="CA354" s="17"/>
      <c r="CB354" s="17"/>
      <c r="CC354" s="20"/>
      <c r="CD354" s="20"/>
      <c r="CE354" s="20"/>
      <c r="CF354" s="20"/>
      <c r="CG354" s="20"/>
      <c r="CH354" s="20"/>
      <c r="CI354" s="20"/>
      <c r="CJ354" s="20"/>
      <c r="CK354" s="20"/>
      <c r="CL354" s="20"/>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59"/>
      <c r="DL354" s="259"/>
      <c r="DM354" s="259"/>
      <c r="DN354" s="22"/>
      <c r="DO354" s="315"/>
      <c r="DP354" s="315"/>
      <c r="DQ354" s="315"/>
      <c r="DR354" s="259"/>
      <c r="DS354" s="259"/>
      <c r="DT354" s="259"/>
      <c r="DU354" s="259"/>
      <c r="DV354" s="259"/>
      <c r="DW354" s="259"/>
      <c r="DX354" s="259"/>
    </row>
    <row r="355" spans="1:128" ht="13.5" customHeight="1">
      <c r="A355" s="1"/>
      <c r="B355" s="2"/>
      <c r="C355" s="3"/>
      <c r="D355" s="3"/>
      <c r="E355" s="3"/>
      <c r="F355" s="3"/>
      <c r="G355" s="3"/>
      <c r="H355" s="3"/>
      <c r="I355" s="3"/>
      <c r="J355" s="3"/>
      <c r="K355" s="3"/>
      <c r="L355" s="3"/>
      <c r="M355" s="3"/>
      <c r="N355" s="3"/>
      <c r="O355" s="3"/>
      <c r="P355" s="3"/>
      <c r="Q355" s="3"/>
      <c r="R355" s="3"/>
      <c r="S355" s="4"/>
      <c r="T355" s="4"/>
      <c r="U355" s="4"/>
      <c r="V355" s="4"/>
      <c r="W355" s="4"/>
      <c r="X355" s="4"/>
      <c r="Y355" s="4"/>
      <c r="Z355" s="5"/>
      <c r="AA355" s="4"/>
      <c r="AB355" s="4"/>
      <c r="AC355" s="4"/>
      <c r="AD355" s="7"/>
      <c r="AE355" s="4"/>
      <c r="AF355" s="7"/>
      <c r="AG355" s="8"/>
      <c r="AH355" s="4"/>
      <c r="AI355" s="4"/>
      <c r="AJ355" s="4"/>
      <c r="AK355" s="4"/>
      <c r="AL355" s="9"/>
      <c r="AM355" s="9"/>
      <c r="AN355" s="9"/>
      <c r="AO355" s="9"/>
      <c r="AP355" s="10"/>
      <c r="AQ355" s="10"/>
      <c r="AR355" s="527"/>
      <c r="AS355" s="142"/>
      <c r="AT355" s="142"/>
      <c r="AU355" s="142"/>
      <c r="AV355" s="142"/>
      <c r="AW355" s="142"/>
      <c r="AX355" s="12"/>
      <c r="AY355" s="13"/>
      <c r="AZ355" s="13"/>
      <c r="BA355" s="13"/>
      <c r="BB355" s="14"/>
      <c r="BC355" s="15"/>
      <c r="BD355" s="15"/>
      <c r="BE355" s="15"/>
      <c r="BF355" s="16"/>
      <c r="BG355" s="14"/>
      <c r="BH355" s="14"/>
      <c r="BI355" s="17"/>
      <c r="BJ355" s="17"/>
      <c r="BK355" s="17"/>
      <c r="BL355" s="17"/>
      <c r="BM355" s="17"/>
      <c r="BN355" s="17"/>
      <c r="BO355" s="17"/>
      <c r="BP355" s="17"/>
      <c r="BQ355" s="17"/>
      <c r="BR355" s="18"/>
      <c r="BS355" s="19"/>
      <c r="BT355" s="19"/>
      <c r="BU355" s="19"/>
      <c r="BV355" s="17"/>
      <c r="BW355" s="17"/>
      <c r="BX355" s="17"/>
      <c r="BY355" s="17"/>
      <c r="BZ355" s="17"/>
      <c r="CA355" s="17"/>
      <c r="CB355" s="17"/>
      <c r="CC355" s="20"/>
      <c r="CD355" s="20"/>
      <c r="CE355" s="20"/>
      <c r="CF355" s="20"/>
      <c r="CG355" s="20"/>
      <c r="CH355" s="20"/>
      <c r="CI355" s="20"/>
      <c r="CJ355" s="20"/>
      <c r="CK355" s="20"/>
      <c r="CL355" s="20"/>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59"/>
      <c r="DL355" s="259"/>
      <c r="DM355" s="259"/>
      <c r="DN355" s="22"/>
      <c r="DO355" s="315"/>
      <c r="DP355" s="315"/>
      <c r="DQ355" s="315"/>
      <c r="DR355" s="259"/>
      <c r="DS355" s="259"/>
      <c r="DT355" s="259"/>
      <c r="DU355" s="259"/>
      <c r="DV355" s="259"/>
      <c r="DW355" s="259"/>
      <c r="DX355" s="259"/>
    </row>
    <row r="356" spans="1:128" ht="13.5" customHeight="1">
      <c r="A356" s="1"/>
      <c r="B356" s="2"/>
      <c r="C356" s="3"/>
      <c r="D356" s="3"/>
      <c r="E356" s="3"/>
      <c r="F356" s="3"/>
      <c r="G356" s="3"/>
      <c r="H356" s="3"/>
      <c r="I356" s="3"/>
      <c r="J356" s="3"/>
      <c r="K356" s="3"/>
      <c r="L356" s="3"/>
      <c r="M356" s="3"/>
      <c r="N356" s="3"/>
      <c r="O356" s="3"/>
      <c r="P356" s="3"/>
      <c r="Q356" s="3"/>
      <c r="R356" s="3"/>
      <c r="S356" s="4"/>
      <c r="T356" s="4"/>
      <c r="U356" s="4"/>
      <c r="V356" s="4"/>
      <c r="W356" s="4"/>
      <c r="X356" s="4"/>
      <c r="Y356" s="4"/>
      <c r="Z356" s="5"/>
      <c r="AA356" s="4"/>
      <c r="AB356" s="4"/>
      <c r="AC356" s="4"/>
      <c r="AD356" s="7"/>
      <c r="AE356" s="4"/>
      <c r="AF356" s="7"/>
      <c r="AG356" s="8"/>
      <c r="AH356" s="4"/>
      <c r="AI356" s="4"/>
      <c r="AJ356" s="4"/>
      <c r="AK356" s="4"/>
      <c r="AL356" s="9"/>
      <c r="AM356" s="9"/>
      <c r="AN356" s="9"/>
      <c r="AO356" s="9"/>
      <c r="AP356" s="10"/>
      <c r="AQ356" s="10"/>
      <c r="AR356" s="527"/>
      <c r="AS356" s="142"/>
      <c r="AT356" s="142"/>
      <c r="AU356" s="142"/>
      <c r="AV356" s="142"/>
      <c r="AW356" s="142"/>
      <c r="AX356" s="12"/>
      <c r="AY356" s="13"/>
      <c r="AZ356" s="13"/>
      <c r="BA356" s="13"/>
      <c r="BB356" s="14"/>
      <c r="BC356" s="15"/>
      <c r="BD356" s="15"/>
      <c r="BE356" s="15"/>
      <c r="BF356" s="16"/>
      <c r="BG356" s="14"/>
      <c r="BH356" s="14"/>
      <c r="BI356" s="17"/>
      <c r="BJ356" s="17"/>
      <c r="BK356" s="17"/>
      <c r="BL356" s="17"/>
      <c r="BM356" s="17"/>
      <c r="BN356" s="17"/>
      <c r="BO356" s="17"/>
      <c r="BP356" s="17"/>
      <c r="BQ356" s="17"/>
      <c r="BR356" s="18"/>
      <c r="BS356" s="19"/>
      <c r="BT356" s="19"/>
      <c r="BU356" s="19"/>
      <c r="BV356" s="17"/>
      <c r="BW356" s="17"/>
      <c r="BX356" s="17"/>
      <c r="BY356" s="17"/>
      <c r="BZ356" s="17"/>
      <c r="CA356" s="17"/>
      <c r="CB356" s="17"/>
      <c r="CC356" s="20"/>
      <c r="CD356" s="20"/>
      <c r="CE356" s="20"/>
      <c r="CF356" s="20"/>
      <c r="CG356" s="20"/>
      <c r="CH356" s="20"/>
      <c r="CI356" s="20"/>
      <c r="CJ356" s="20"/>
      <c r="CK356" s="20"/>
      <c r="CL356" s="20"/>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59"/>
      <c r="DL356" s="259"/>
      <c r="DM356" s="259"/>
      <c r="DN356" s="22"/>
      <c r="DO356" s="315"/>
      <c r="DP356" s="315"/>
      <c r="DQ356" s="315"/>
      <c r="DR356" s="259"/>
      <c r="DS356" s="259"/>
      <c r="DT356" s="259"/>
      <c r="DU356" s="259"/>
      <c r="DV356" s="259"/>
      <c r="DW356" s="259"/>
      <c r="DX356" s="259"/>
    </row>
    <row r="357" spans="1:128" ht="13.5" customHeight="1">
      <c r="A357" s="1"/>
      <c r="B357" s="2"/>
      <c r="C357" s="3"/>
      <c r="D357" s="3"/>
      <c r="E357" s="3"/>
      <c r="F357" s="3"/>
      <c r="G357" s="3"/>
      <c r="H357" s="3"/>
      <c r="I357" s="3"/>
      <c r="J357" s="3"/>
      <c r="K357" s="3"/>
      <c r="L357" s="3"/>
      <c r="M357" s="3"/>
      <c r="N357" s="3"/>
      <c r="O357" s="3"/>
      <c r="P357" s="3"/>
      <c r="Q357" s="3"/>
      <c r="R357" s="3"/>
      <c r="S357" s="4"/>
      <c r="T357" s="4"/>
      <c r="U357" s="4"/>
      <c r="V357" s="4"/>
      <c r="W357" s="4"/>
      <c r="X357" s="4"/>
      <c r="Y357" s="4"/>
      <c r="Z357" s="5"/>
      <c r="AA357" s="4"/>
      <c r="AB357" s="4"/>
      <c r="AC357" s="4"/>
      <c r="AD357" s="7"/>
      <c r="AE357" s="4"/>
      <c r="AF357" s="7"/>
      <c r="AG357" s="8"/>
      <c r="AH357" s="4"/>
      <c r="AI357" s="4"/>
      <c r="AJ357" s="4"/>
      <c r="AK357" s="4"/>
      <c r="AL357" s="9"/>
      <c r="AM357" s="9"/>
      <c r="AN357" s="9"/>
      <c r="AO357" s="9"/>
      <c r="AP357" s="10"/>
      <c r="AQ357" s="10"/>
      <c r="AR357" s="527"/>
      <c r="AS357" s="142"/>
      <c r="AT357" s="142"/>
      <c r="AU357" s="142"/>
      <c r="AV357" s="142"/>
      <c r="AW357" s="142"/>
      <c r="AX357" s="12"/>
      <c r="AY357" s="13"/>
      <c r="AZ357" s="13"/>
      <c r="BA357" s="13"/>
      <c r="BB357" s="14"/>
      <c r="BC357" s="15"/>
      <c r="BD357" s="15"/>
      <c r="BE357" s="15"/>
      <c r="BF357" s="16"/>
      <c r="BG357" s="14"/>
      <c r="BH357" s="14"/>
      <c r="BI357" s="17"/>
      <c r="BJ357" s="17"/>
      <c r="BK357" s="17"/>
      <c r="BL357" s="17"/>
      <c r="BM357" s="17"/>
      <c r="BN357" s="17"/>
      <c r="BO357" s="17"/>
      <c r="BP357" s="17"/>
      <c r="BQ357" s="17"/>
      <c r="BR357" s="18"/>
      <c r="BS357" s="19"/>
      <c r="BT357" s="19"/>
      <c r="BU357" s="19"/>
      <c r="BV357" s="17"/>
      <c r="BW357" s="17"/>
      <c r="BX357" s="17"/>
      <c r="BY357" s="17"/>
      <c r="BZ357" s="17"/>
      <c r="CA357" s="17"/>
      <c r="CB357" s="17"/>
      <c r="CC357" s="20"/>
      <c r="CD357" s="20"/>
      <c r="CE357" s="20"/>
      <c r="CF357" s="20"/>
      <c r="CG357" s="20"/>
      <c r="CH357" s="20"/>
      <c r="CI357" s="20"/>
      <c r="CJ357" s="20"/>
      <c r="CK357" s="20"/>
      <c r="CL357" s="20"/>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59"/>
      <c r="DL357" s="259"/>
      <c r="DM357" s="259"/>
      <c r="DN357" s="22"/>
      <c r="DO357" s="315"/>
      <c r="DP357" s="315"/>
      <c r="DQ357" s="315"/>
      <c r="DR357" s="259"/>
      <c r="DS357" s="259"/>
      <c r="DT357" s="259"/>
      <c r="DU357" s="259"/>
      <c r="DV357" s="259"/>
      <c r="DW357" s="259"/>
      <c r="DX357" s="259"/>
    </row>
    <row r="358" spans="1:128" ht="13.5" customHeight="1">
      <c r="A358" s="1"/>
      <c r="B358" s="2"/>
      <c r="C358" s="3"/>
      <c r="D358" s="3"/>
      <c r="E358" s="3"/>
      <c r="F358" s="3"/>
      <c r="G358" s="3"/>
      <c r="H358" s="3"/>
      <c r="I358" s="3"/>
      <c r="J358" s="3"/>
      <c r="K358" s="3"/>
      <c r="L358" s="3"/>
      <c r="M358" s="3"/>
      <c r="N358" s="3"/>
      <c r="O358" s="3"/>
      <c r="P358" s="3"/>
      <c r="Q358" s="3"/>
      <c r="R358" s="3"/>
      <c r="S358" s="4"/>
      <c r="T358" s="4"/>
      <c r="U358" s="4"/>
      <c r="V358" s="4"/>
      <c r="W358" s="4"/>
      <c r="X358" s="4"/>
      <c r="Y358" s="4"/>
      <c r="Z358" s="5"/>
      <c r="AA358" s="4"/>
      <c r="AB358" s="4"/>
      <c r="AC358" s="4"/>
      <c r="AD358" s="7"/>
      <c r="AE358" s="4"/>
      <c r="AF358" s="7"/>
      <c r="AG358" s="8"/>
      <c r="AH358" s="4"/>
      <c r="AI358" s="4"/>
      <c r="AJ358" s="4"/>
      <c r="AK358" s="4"/>
      <c r="AL358" s="9"/>
      <c r="AM358" s="9"/>
      <c r="AN358" s="9"/>
      <c r="AO358" s="9"/>
      <c r="AP358" s="10"/>
      <c r="AQ358" s="10"/>
      <c r="AR358" s="527"/>
      <c r="AS358" s="142"/>
      <c r="AT358" s="142"/>
      <c r="AU358" s="142"/>
      <c r="AV358" s="142"/>
      <c r="AW358" s="142"/>
      <c r="AX358" s="12"/>
      <c r="AY358" s="13"/>
      <c r="AZ358" s="13"/>
      <c r="BA358" s="13"/>
      <c r="BB358" s="14"/>
      <c r="BC358" s="15"/>
      <c r="BD358" s="15"/>
      <c r="BE358" s="15"/>
      <c r="BF358" s="16"/>
      <c r="BG358" s="14"/>
      <c r="BH358" s="14"/>
      <c r="BI358" s="17"/>
      <c r="BJ358" s="17"/>
      <c r="BK358" s="17"/>
      <c r="BL358" s="17"/>
      <c r="BM358" s="17"/>
      <c r="BN358" s="17"/>
      <c r="BO358" s="17"/>
      <c r="BP358" s="17"/>
      <c r="BQ358" s="17"/>
      <c r="BR358" s="18"/>
      <c r="BS358" s="19"/>
      <c r="BT358" s="19"/>
      <c r="BU358" s="19"/>
      <c r="BV358" s="17"/>
      <c r="BW358" s="17"/>
      <c r="BX358" s="17"/>
      <c r="BY358" s="17"/>
      <c r="BZ358" s="17"/>
      <c r="CA358" s="17"/>
      <c r="CB358" s="17"/>
      <c r="CC358" s="20"/>
      <c r="CD358" s="20"/>
      <c r="CE358" s="20"/>
      <c r="CF358" s="20"/>
      <c r="CG358" s="20"/>
      <c r="CH358" s="20"/>
      <c r="CI358" s="20"/>
      <c r="CJ358" s="20"/>
      <c r="CK358" s="20"/>
      <c r="CL358" s="20"/>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59"/>
      <c r="DL358" s="259"/>
      <c r="DM358" s="259"/>
      <c r="DN358" s="22"/>
      <c r="DO358" s="315"/>
      <c r="DP358" s="315"/>
      <c r="DQ358" s="315"/>
      <c r="DR358" s="259"/>
      <c r="DS358" s="259"/>
      <c r="DT358" s="259"/>
      <c r="DU358" s="259"/>
      <c r="DV358" s="259"/>
      <c r="DW358" s="259"/>
      <c r="DX358" s="259"/>
    </row>
    <row r="359" spans="1:128" ht="13.5" customHeight="1">
      <c r="A359" s="1"/>
      <c r="B359" s="2"/>
      <c r="C359" s="3"/>
      <c r="D359" s="3"/>
      <c r="E359" s="3"/>
      <c r="F359" s="3"/>
      <c r="G359" s="3"/>
      <c r="H359" s="3"/>
      <c r="I359" s="3"/>
      <c r="J359" s="3"/>
      <c r="K359" s="3"/>
      <c r="L359" s="3"/>
      <c r="M359" s="3"/>
      <c r="N359" s="3"/>
      <c r="O359" s="3"/>
      <c r="P359" s="3"/>
      <c r="Q359" s="3"/>
      <c r="R359" s="3"/>
      <c r="S359" s="4"/>
      <c r="T359" s="4"/>
      <c r="U359" s="4"/>
      <c r="V359" s="4"/>
      <c r="W359" s="4"/>
      <c r="X359" s="4"/>
      <c r="Y359" s="4"/>
      <c r="Z359" s="5"/>
      <c r="AA359" s="4"/>
      <c r="AB359" s="4"/>
      <c r="AC359" s="4"/>
      <c r="AD359" s="7"/>
      <c r="AE359" s="4"/>
      <c r="AF359" s="7"/>
      <c r="AG359" s="8"/>
      <c r="AH359" s="4"/>
      <c r="AI359" s="4"/>
      <c r="AJ359" s="4"/>
      <c r="AK359" s="4"/>
      <c r="AL359" s="9"/>
      <c r="AM359" s="9"/>
      <c r="AN359" s="9"/>
      <c r="AO359" s="9"/>
      <c r="AP359" s="10"/>
      <c r="AQ359" s="10"/>
      <c r="AR359" s="527"/>
      <c r="AS359" s="142"/>
      <c r="AT359" s="142"/>
      <c r="AU359" s="142"/>
      <c r="AV359" s="142"/>
      <c r="AW359" s="142"/>
      <c r="AX359" s="12"/>
      <c r="AY359" s="13"/>
      <c r="AZ359" s="13"/>
      <c r="BA359" s="13"/>
      <c r="BB359" s="14"/>
      <c r="BC359" s="15"/>
      <c r="BD359" s="15"/>
      <c r="BE359" s="15"/>
      <c r="BF359" s="16"/>
      <c r="BG359" s="14"/>
      <c r="BH359" s="14"/>
      <c r="BI359" s="17"/>
      <c r="BJ359" s="17"/>
      <c r="BK359" s="17"/>
      <c r="BL359" s="17"/>
      <c r="BM359" s="17"/>
      <c r="BN359" s="17"/>
      <c r="BO359" s="17"/>
      <c r="BP359" s="17"/>
      <c r="BQ359" s="17"/>
      <c r="BR359" s="18"/>
      <c r="BS359" s="19"/>
      <c r="BT359" s="19"/>
      <c r="BU359" s="19"/>
      <c r="BV359" s="17"/>
      <c r="BW359" s="17"/>
      <c r="BX359" s="17"/>
      <c r="BY359" s="17"/>
      <c r="BZ359" s="17"/>
      <c r="CA359" s="17"/>
      <c r="CB359" s="17"/>
      <c r="CC359" s="20"/>
      <c r="CD359" s="20"/>
      <c r="CE359" s="20"/>
      <c r="CF359" s="20"/>
      <c r="CG359" s="20"/>
      <c r="CH359" s="20"/>
      <c r="CI359" s="20"/>
      <c r="CJ359" s="20"/>
      <c r="CK359" s="20"/>
      <c r="CL359" s="20"/>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59"/>
      <c r="DL359" s="259"/>
      <c r="DM359" s="259"/>
      <c r="DN359" s="22"/>
      <c r="DO359" s="315"/>
      <c r="DP359" s="315"/>
      <c r="DQ359" s="315"/>
      <c r="DR359" s="259"/>
      <c r="DS359" s="259"/>
      <c r="DT359" s="259"/>
      <c r="DU359" s="259"/>
      <c r="DV359" s="259"/>
      <c r="DW359" s="259"/>
      <c r="DX359" s="259"/>
    </row>
    <row r="360" spans="1:128" ht="13.5" customHeight="1">
      <c r="A360" s="1"/>
      <c r="B360" s="2"/>
      <c r="C360" s="3"/>
      <c r="D360" s="3"/>
      <c r="E360" s="3"/>
      <c r="F360" s="3"/>
      <c r="G360" s="3"/>
      <c r="H360" s="3"/>
      <c r="I360" s="3"/>
      <c r="J360" s="3"/>
      <c r="K360" s="3"/>
      <c r="L360" s="3"/>
      <c r="M360" s="3"/>
      <c r="N360" s="3"/>
      <c r="O360" s="3"/>
      <c r="P360" s="3"/>
      <c r="Q360" s="3"/>
      <c r="R360" s="3"/>
      <c r="S360" s="4"/>
      <c r="T360" s="4"/>
      <c r="U360" s="4"/>
      <c r="V360" s="4"/>
      <c r="W360" s="4"/>
      <c r="X360" s="4"/>
      <c r="Y360" s="4"/>
      <c r="Z360" s="5"/>
      <c r="AA360" s="4"/>
      <c r="AB360" s="4"/>
      <c r="AC360" s="4"/>
      <c r="AD360" s="7"/>
      <c r="AE360" s="4"/>
      <c r="AF360" s="7"/>
      <c r="AG360" s="8"/>
      <c r="AH360" s="4"/>
      <c r="AI360" s="4"/>
      <c r="AJ360" s="4"/>
      <c r="AK360" s="4"/>
      <c r="AL360" s="9"/>
      <c r="AM360" s="9"/>
      <c r="AN360" s="9"/>
      <c r="AO360" s="9"/>
      <c r="AP360" s="10"/>
      <c r="AQ360" s="10"/>
      <c r="AR360" s="527"/>
      <c r="AS360" s="142"/>
      <c r="AT360" s="142"/>
      <c r="AU360" s="142"/>
      <c r="AV360" s="142"/>
      <c r="AW360" s="142"/>
      <c r="AX360" s="12"/>
      <c r="AY360" s="13"/>
      <c r="AZ360" s="13"/>
      <c r="BA360" s="13"/>
      <c r="BB360" s="14"/>
      <c r="BC360" s="15"/>
      <c r="BD360" s="15"/>
      <c r="BE360" s="15"/>
      <c r="BF360" s="16"/>
      <c r="BG360" s="14"/>
      <c r="BH360" s="14"/>
      <c r="BI360" s="17"/>
      <c r="BJ360" s="17"/>
      <c r="BK360" s="17"/>
      <c r="BL360" s="17"/>
      <c r="BM360" s="17"/>
      <c r="BN360" s="17"/>
      <c r="BO360" s="17"/>
      <c r="BP360" s="17"/>
      <c r="BQ360" s="17"/>
      <c r="BR360" s="18"/>
      <c r="BS360" s="19"/>
      <c r="BT360" s="19"/>
      <c r="BU360" s="19"/>
      <c r="BV360" s="17"/>
      <c r="BW360" s="17"/>
      <c r="BX360" s="17"/>
      <c r="BY360" s="17"/>
      <c r="BZ360" s="17"/>
      <c r="CA360" s="17"/>
      <c r="CB360" s="17"/>
      <c r="CC360" s="20"/>
      <c r="CD360" s="20"/>
      <c r="CE360" s="20"/>
      <c r="CF360" s="20"/>
      <c r="CG360" s="20"/>
      <c r="CH360" s="20"/>
      <c r="CI360" s="20"/>
      <c r="CJ360" s="20"/>
      <c r="CK360" s="20"/>
      <c r="CL360" s="20"/>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59"/>
      <c r="DL360" s="259"/>
      <c r="DM360" s="259"/>
      <c r="DN360" s="22"/>
      <c r="DO360" s="315"/>
      <c r="DP360" s="315"/>
      <c r="DQ360" s="315"/>
      <c r="DR360" s="259"/>
      <c r="DS360" s="259"/>
      <c r="DT360" s="259"/>
      <c r="DU360" s="259"/>
      <c r="DV360" s="259"/>
      <c r="DW360" s="259"/>
      <c r="DX360" s="259"/>
    </row>
    <row r="361" spans="1:128" ht="13.5" customHeight="1">
      <c r="A361" s="1"/>
      <c r="B361" s="2"/>
      <c r="C361" s="3"/>
      <c r="D361" s="3"/>
      <c r="E361" s="3"/>
      <c r="F361" s="3"/>
      <c r="G361" s="3"/>
      <c r="H361" s="3"/>
      <c r="I361" s="3"/>
      <c r="J361" s="3"/>
      <c r="K361" s="3"/>
      <c r="L361" s="3"/>
      <c r="M361" s="3"/>
      <c r="N361" s="3"/>
      <c r="O361" s="3"/>
      <c r="P361" s="3"/>
      <c r="Q361" s="3"/>
      <c r="R361" s="3"/>
      <c r="S361" s="4"/>
      <c r="T361" s="4"/>
      <c r="U361" s="4"/>
      <c r="V361" s="4"/>
      <c r="W361" s="4"/>
      <c r="X361" s="4"/>
      <c r="Y361" s="4"/>
      <c r="Z361" s="5"/>
      <c r="AA361" s="4"/>
      <c r="AB361" s="4"/>
      <c r="AC361" s="4"/>
      <c r="AD361" s="7"/>
      <c r="AE361" s="4"/>
      <c r="AF361" s="7"/>
      <c r="AG361" s="8"/>
      <c r="AH361" s="4"/>
      <c r="AI361" s="4"/>
      <c r="AJ361" s="4"/>
      <c r="AK361" s="4"/>
      <c r="AL361" s="9"/>
      <c r="AM361" s="9"/>
      <c r="AN361" s="9"/>
      <c r="AO361" s="9"/>
      <c r="AP361" s="10"/>
      <c r="AQ361" s="10"/>
      <c r="AR361" s="527"/>
      <c r="AS361" s="142"/>
      <c r="AT361" s="142"/>
      <c r="AU361" s="142"/>
      <c r="AV361" s="142"/>
      <c r="AW361" s="142"/>
      <c r="AX361" s="12"/>
      <c r="AY361" s="13"/>
      <c r="AZ361" s="13"/>
      <c r="BA361" s="13"/>
      <c r="BB361" s="14"/>
      <c r="BC361" s="15"/>
      <c r="BD361" s="15"/>
      <c r="BE361" s="15"/>
      <c r="BF361" s="16"/>
      <c r="BG361" s="14"/>
      <c r="BH361" s="14"/>
      <c r="BI361" s="17"/>
      <c r="BJ361" s="17"/>
      <c r="BK361" s="17"/>
      <c r="BL361" s="17"/>
      <c r="BM361" s="17"/>
      <c r="BN361" s="17"/>
      <c r="BO361" s="17"/>
      <c r="BP361" s="17"/>
      <c r="BQ361" s="17"/>
      <c r="BR361" s="18"/>
      <c r="BS361" s="19"/>
      <c r="BT361" s="19"/>
      <c r="BU361" s="19"/>
      <c r="BV361" s="17"/>
      <c r="BW361" s="17"/>
      <c r="BX361" s="17"/>
      <c r="BY361" s="17"/>
      <c r="BZ361" s="17"/>
      <c r="CA361" s="17"/>
      <c r="CB361" s="17"/>
      <c r="CC361" s="20"/>
      <c r="CD361" s="20"/>
      <c r="CE361" s="20"/>
      <c r="CF361" s="20"/>
      <c r="CG361" s="20"/>
      <c r="CH361" s="20"/>
      <c r="CI361" s="20"/>
      <c r="CJ361" s="20"/>
      <c r="CK361" s="20"/>
      <c r="CL361" s="20"/>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59"/>
      <c r="DL361" s="259"/>
      <c r="DM361" s="259"/>
      <c r="DN361" s="22"/>
      <c r="DO361" s="315"/>
      <c r="DP361" s="315"/>
      <c r="DQ361" s="315"/>
      <c r="DR361" s="259"/>
      <c r="DS361" s="259"/>
      <c r="DT361" s="259"/>
      <c r="DU361" s="259"/>
      <c r="DV361" s="259"/>
      <c r="DW361" s="259"/>
      <c r="DX361" s="259"/>
    </row>
    <row r="362" spans="1:128" ht="13.5" customHeight="1">
      <c r="A362" s="1"/>
      <c r="B362" s="2"/>
      <c r="C362" s="3"/>
      <c r="D362" s="3"/>
      <c r="E362" s="3"/>
      <c r="F362" s="3"/>
      <c r="G362" s="3"/>
      <c r="H362" s="3"/>
      <c r="I362" s="3"/>
      <c r="J362" s="3"/>
      <c r="K362" s="3"/>
      <c r="L362" s="3"/>
      <c r="M362" s="3"/>
      <c r="N362" s="3"/>
      <c r="O362" s="3"/>
      <c r="P362" s="3"/>
      <c r="Q362" s="3"/>
      <c r="R362" s="3"/>
      <c r="S362" s="4"/>
      <c r="T362" s="4"/>
      <c r="U362" s="4"/>
      <c r="V362" s="4"/>
      <c r="W362" s="4"/>
      <c r="X362" s="4"/>
      <c r="Y362" s="4"/>
      <c r="Z362" s="5"/>
      <c r="AA362" s="4"/>
      <c r="AB362" s="4"/>
      <c r="AC362" s="4"/>
      <c r="AD362" s="7"/>
      <c r="AE362" s="4"/>
      <c r="AF362" s="7"/>
      <c r="AG362" s="8"/>
      <c r="AH362" s="4"/>
      <c r="AI362" s="4"/>
      <c r="AJ362" s="4"/>
      <c r="AK362" s="4"/>
      <c r="AL362" s="9"/>
      <c r="AM362" s="9"/>
      <c r="AN362" s="9"/>
      <c r="AO362" s="9"/>
      <c r="AP362" s="10"/>
      <c r="AQ362" s="10"/>
      <c r="AR362" s="527"/>
      <c r="AS362" s="142"/>
      <c r="AT362" s="142"/>
      <c r="AU362" s="142"/>
      <c r="AV362" s="142"/>
      <c r="AW362" s="142"/>
      <c r="AX362" s="12"/>
      <c r="AY362" s="13"/>
      <c r="AZ362" s="13"/>
      <c r="BA362" s="13"/>
      <c r="BB362" s="14"/>
      <c r="BC362" s="15"/>
      <c r="BD362" s="15"/>
      <c r="BE362" s="15"/>
      <c r="BF362" s="16"/>
      <c r="BG362" s="14"/>
      <c r="BH362" s="14"/>
      <c r="BI362" s="17"/>
      <c r="BJ362" s="17"/>
      <c r="BK362" s="17"/>
      <c r="BL362" s="17"/>
      <c r="BM362" s="17"/>
      <c r="BN362" s="17"/>
      <c r="BO362" s="17"/>
      <c r="BP362" s="17"/>
      <c r="BQ362" s="17"/>
      <c r="BR362" s="18"/>
      <c r="BS362" s="19"/>
      <c r="BT362" s="19"/>
      <c r="BU362" s="19"/>
      <c r="BV362" s="17"/>
      <c r="BW362" s="17"/>
      <c r="BX362" s="17"/>
      <c r="BY362" s="17"/>
      <c r="BZ362" s="17"/>
      <c r="CA362" s="17"/>
      <c r="CB362" s="17"/>
      <c r="CC362" s="20"/>
      <c r="CD362" s="20"/>
      <c r="CE362" s="20"/>
      <c r="CF362" s="20"/>
      <c r="CG362" s="20"/>
      <c r="CH362" s="20"/>
      <c r="CI362" s="20"/>
      <c r="CJ362" s="20"/>
      <c r="CK362" s="20"/>
      <c r="CL362" s="20"/>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59"/>
      <c r="DL362" s="259"/>
      <c r="DM362" s="259"/>
      <c r="DN362" s="22"/>
      <c r="DO362" s="315"/>
      <c r="DP362" s="315"/>
      <c r="DQ362" s="315"/>
      <c r="DR362" s="259"/>
      <c r="DS362" s="259"/>
      <c r="DT362" s="259"/>
      <c r="DU362" s="259"/>
      <c r="DV362" s="259"/>
      <c r="DW362" s="259"/>
      <c r="DX362" s="259"/>
    </row>
    <row r="363" spans="1:128" ht="13.5" customHeight="1">
      <c r="A363" s="1"/>
      <c r="B363" s="2"/>
      <c r="C363" s="3"/>
      <c r="D363" s="3"/>
      <c r="E363" s="3"/>
      <c r="F363" s="3"/>
      <c r="G363" s="3"/>
      <c r="H363" s="3"/>
      <c r="I363" s="3"/>
      <c r="J363" s="3"/>
      <c r="K363" s="3"/>
      <c r="L363" s="3"/>
      <c r="M363" s="3"/>
      <c r="N363" s="3"/>
      <c r="O363" s="3"/>
      <c r="P363" s="3"/>
      <c r="Q363" s="3"/>
      <c r="R363" s="3"/>
      <c r="S363" s="4"/>
      <c r="T363" s="4"/>
      <c r="U363" s="4"/>
      <c r="V363" s="4"/>
      <c r="W363" s="4"/>
      <c r="X363" s="4"/>
      <c r="Y363" s="4"/>
      <c r="Z363" s="5"/>
      <c r="AA363" s="4"/>
      <c r="AB363" s="4"/>
      <c r="AC363" s="4"/>
      <c r="AD363" s="7"/>
      <c r="AE363" s="4"/>
      <c r="AF363" s="7"/>
      <c r="AG363" s="8"/>
      <c r="AH363" s="4"/>
      <c r="AI363" s="4"/>
      <c r="AJ363" s="4"/>
      <c r="AK363" s="4"/>
      <c r="AL363" s="9"/>
      <c r="AM363" s="9"/>
      <c r="AN363" s="9"/>
      <c r="AO363" s="9"/>
      <c r="AP363" s="10"/>
      <c r="AQ363" s="10"/>
      <c r="AR363" s="527"/>
      <c r="AS363" s="142"/>
      <c r="AT363" s="142"/>
      <c r="AU363" s="142"/>
      <c r="AV363" s="142"/>
      <c r="AW363" s="142"/>
      <c r="AX363" s="12"/>
      <c r="AY363" s="13"/>
      <c r="AZ363" s="13"/>
      <c r="BA363" s="13"/>
      <c r="BB363" s="14"/>
      <c r="BC363" s="15"/>
      <c r="BD363" s="15"/>
      <c r="BE363" s="15"/>
      <c r="BF363" s="16"/>
      <c r="BG363" s="14"/>
      <c r="BH363" s="14"/>
      <c r="BI363" s="17"/>
      <c r="BJ363" s="17"/>
      <c r="BK363" s="17"/>
      <c r="BL363" s="17"/>
      <c r="BM363" s="17"/>
      <c r="BN363" s="17"/>
      <c r="BO363" s="17"/>
      <c r="BP363" s="17"/>
      <c r="BQ363" s="17"/>
      <c r="BR363" s="18"/>
      <c r="BS363" s="19"/>
      <c r="BT363" s="19"/>
      <c r="BU363" s="19"/>
      <c r="BV363" s="17"/>
      <c r="BW363" s="17"/>
      <c r="BX363" s="17"/>
      <c r="BY363" s="17"/>
      <c r="BZ363" s="17"/>
      <c r="CA363" s="17"/>
      <c r="CB363" s="17"/>
      <c r="CC363" s="20"/>
      <c r="CD363" s="20"/>
      <c r="CE363" s="20"/>
      <c r="CF363" s="20"/>
      <c r="CG363" s="20"/>
      <c r="CH363" s="20"/>
      <c r="CI363" s="20"/>
      <c r="CJ363" s="20"/>
      <c r="CK363" s="20"/>
      <c r="CL363" s="20"/>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59"/>
      <c r="DL363" s="259"/>
      <c r="DM363" s="259"/>
      <c r="DN363" s="22"/>
      <c r="DO363" s="315"/>
      <c r="DP363" s="315"/>
      <c r="DQ363" s="315"/>
      <c r="DR363" s="259"/>
      <c r="DS363" s="259"/>
      <c r="DT363" s="259"/>
      <c r="DU363" s="259"/>
      <c r="DV363" s="259"/>
      <c r="DW363" s="259"/>
      <c r="DX363" s="259"/>
    </row>
    <row r="364" spans="1:128" ht="13.5" customHeight="1">
      <c r="A364" s="1"/>
      <c r="B364" s="2"/>
      <c r="C364" s="3"/>
      <c r="D364" s="3"/>
      <c r="E364" s="3"/>
      <c r="F364" s="3"/>
      <c r="G364" s="3"/>
      <c r="H364" s="3"/>
      <c r="I364" s="3"/>
      <c r="J364" s="3"/>
      <c r="K364" s="3"/>
      <c r="L364" s="3"/>
      <c r="M364" s="3"/>
      <c r="N364" s="3"/>
      <c r="O364" s="3"/>
      <c r="P364" s="3"/>
      <c r="Q364" s="3"/>
      <c r="R364" s="3"/>
      <c r="S364" s="4"/>
      <c r="T364" s="4"/>
      <c r="U364" s="4"/>
      <c r="V364" s="4"/>
      <c r="W364" s="4"/>
      <c r="X364" s="4"/>
      <c r="Y364" s="4"/>
      <c r="Z364" s="5"/>
      <c r="AA364" s="4"/>
      <c r="AB364" s="4"/>
      <c r="AC364" s="4"/>
      <c r="AD364" s="7"/>
      <c r="AE364" s="4"/>
      <c r="AF364" s="7"/>
      <c r="AG364" s="8"/>
      <c r="AH364" s="4"/>
      <c r="AI364" s="4"/>
      <c r="AJ364" s="4"/>
      <c r="AK364" s="4"/>
      <c r="AL364" s="9"/>
      <c r="AM364" s="9"/>
      <c r="AN364" s="9"/>
      <c r="AO364" s="9"/>
      <c r="AP364" s="10"/>
      <c r="AQ364" s="10"/>
      <c r="AR364" s="527"/>
      <c r="AS364" s="142"/>
      <c r="AT364" s="142"/>
      <c r="AU364" s="142"/>
      <c r="AV364" s="142"/>
      <c r="AW364" s="142"/>
      <c r="AX364" s="12"/>
      <c r="AY364" s="13"/>
      <c r="AZ364" s="13"/>
      <c r="BA364" s="13"/>
      <c r="BB364" s="14"/>
      <c r="BC364" s="15"/>
      <c r="BD364" s="15"/>
      <c r="BE364" s="15"/>
      <c r="BF364" s="16"/>
      <c r="BG364" s="14"/>
      <c r="BH364" s="14"/>
      <c r="BI364" s="17"/>
      <c r="BJ364" s="17"/>
      <c r="BK364" s="17"/>
      <c r="BL364" s="17"/>
      <c r="BM364" s="17"/>
      <c r="BN364" s="17"/>
      <c r="BO364" s="17"/>
      <c r="BP364" s="17"/>
      <c r="BQ364" s="17"/>
      <c r="BR364" s="18"/>
      <c r="BS364" s="19"/>
      <c r="BT364" s="19"/>
      <c r="BU364" s="19"/>
      <c r="BV364" s="17"/>
      <c r="BW364" s="17"/>
      <c r="BX364" s="17"/>
      <c r="BY364" s="17"/>
      <c r="BZ364" s="17"/>
      <c r="CA364" s="17"/>
      <c r="CB364" s="17"/>
      <c r="CC364" s="20"/>
      <c r="CD364" s="20"/>
      <c r="CE364" s="20"/>
      <c r="CF364" s="20"/>
      <c r="CG364" s="20"/>
      <c r="CH364" s="20"/>
      <c r="CI364" s="20"/>
      <c r="CJ364" s="20"/>
      <c r="CK364" s="20"/>
      <c r="CL364" s="20"/>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59"/>
      <c r="DL364" s="259"/>
      <c r="DM364" s="259"/>
      <c r="DN364" s="22"/>
      <c r="DO364" s="315"/>
      <c r="DP364" s="315"/>
      <c r="DQ364" s="315"/>
      <c r="DR364" s="259"/>
      <c r="DS364" s="259"/>
      <c r="DT364" s="259"/>
      <c r="DU364" s="259"/>
      <c r="DV364" s="259"/>
      <c r="DW364" s="259"/>
      <c r="DX364" s="259"/>
    </row>
    <row r="365" spans="1:128" ht="13.5" customHeight="1">
      <c r="A365" s="1"/>
      <c r="B365" s="2"/>
      <c r="C365" s="3"/>
      <c r="D365" s="3"/>
      <c r="E365" s="3"/>
      <c r="F365" s="3"/>
      <c r="G365" s="3"/>
      <c r="H365" s="3"/>
      <c r="I365" s="3"/>
      <c r="J365" s="3"/>
      <c r="K365" s="3"/>
      <c r="L365" s="3"/>
      <c r="M365" s="3"/>
      <c r="N365" s="3"/>
      <c r="O365" s="3"/>
      <c r="P365" s="3"/>
      <c r="Q365" s="3"/>
      <c r="R365" s="3"/>
      <c r="S365" s="4"/>
      <c r="T365" s="4"/>
      <c r="U365" s="4"/>
      <c r="V365" s="4"/>
      <c r="W365" s="4"/>
      <c r="X365" s="4"/>
      <c r="Y365" s="4"/>
      <c r="Z365" s="5"/>
      <c r="AA365" s="4"/>
      <c r="AB365" s="4"/>
      <c r="AC365" s="4"/>
      <c r="AD365" s="7"/>
      <c r="AE365" s="4"/>
      <c r="AF365" s="7"/>
      <c r="AG365" s="8"/>
      <c r="AH365" s="4"/>
      <c r="AI365" s="4"/>
      <c r="AJ365" s="4"/>
      <c r="AK365" s="4"/>
      <c r="AL365" s="9"/>
      <c r="AM365" s="9"/>
      <c r="AN365" s="9"/>
      <c r="AO365" s="9"/>
      <c r="AP365" s="10"/>
      <c r="AQ365" s="10"/>
      <c r="AR365" s="527"/>
      <c r="AS365" s="142"/>
      <c r="AT365" s="142"/>
      <c r="AU365" s="142"/>
      <c r="AV365" s="142"/>
      <c r="AW365" s="142"/>
      <c r="AX365" s="12"/>
      <c r="AY365" s="13"/>
      <c r="AZ365" s="13"/>
      <c r="BA365" s="13"/>
      <c r="BB365" s="14"/>
      <c r="BC365" s="15"/>
      <c r="BD365" s="15"/>
      <c r="BE365" s="15"/>
      <c r="BF365" s="16"/>
      <c r="BG365" s="14"/>
      <c r="BH365" s="14"/>
      <c r="BI365" s="17"/>
      <c r="BJ365" s="17"/>
      <c r="BK365" s="17"/>
      <c r="BL365" s="17"/>
      <c r="BM365" s="17"/>
      <c r="BN365" s="17"/>
      <c r="BO365" s="17"/>
      <c r="BP365" s="17"/>
      <c r="BQ365" s="17"/>
      <c r="BR365" s="18"/>
      <c r="BS365" s="19"/>
      <c r="BT365" s="19"/>
      <c r="BU365" s="19"/>
      <c r="BV365" s="17"/>
      <c r="BW365" s="17"/>
      <c r="BX365" s="17"/>
      <c r="BY365" s="17"/>
      <c r="BZ365" s="17"/>
      <c r="CA365" s="17"/>
      <c r="CB365" s="17"/>
      <c r="CC365" s="20"/>
      <c r="CD365" s="20"/>
      <c r="CE365" s="20"/>
      <c r="CF365" s="20"/>
      <c r="CG365" s="20"/>
      <c r="CH365" s="20"/>
      <c r="CI365" s="20"/>
      <c r="CJ365" s="20"/>
      <c r="CK365" s="20"/>
      <c r="CL365" s="20"/>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59"/>
      <c r="DL365" s="259"/>
      <c r="DM365" s="259"/>
      <c r="DN365" s="22"/>
      <c r="DO365" s="315"/>
      <c r="DP365" s="315"/>
      <c r="DQ365" s="315"/>
      <c r="DR365" s="259"/>
      <c r="DS365" s="259"/>
      <c r="DT365" s="259"/>
      <c r="DU365" s="259"/>
      <c r="DV365" s="259"/>
      <c r="DW365" s="259"/>
      <c r="DX365" s="259"/>
    </row>
    <row r="366" spans="1:128" ht="13.5" customHeight="1">
      <c r="A366" s="1"/>
      <c r="B366" s="2"/>
      <c r="C366" s="3"/>
      <c r="D366" s="3"/>
      <c r="E366" s="3"/>
      <c r="F366" s="3"/>
      <c r="G366" s="3"/>
      <c r="H366" s="3"/>
      <c r="I366" s="3"/>
      <c r="J366" s="3"/>
      <c r="K366" s="3"/>
      <c r="L366" s="3"/>
      <c r="M366" s="3"/>
      <c r="N366" s="3"/>
      <c r="O366" s="3"/>
      <c r="P366" s="3"/>
      <c r="Q366" s="3"/>
      <c r="R366" s="3"/>
      <c r="S366" s="4"/>
      <c r="T366" s="4"/>
      <c r="U366" s="4"/>
      <c r="V366" s="4"/>
      <c r="W366" s="4"/>
      <c r="X366" s="4"/>
      <c r="Y366" s="4"/>
      <c r="Z366" s="5"/>
      <c r="AA366" s="4"/>
      <c r="AB366" s="4"/>
      <c r="AC366" s="4"/>
      <c r="AD366" s="7"/>
      <c r="AE366" s="4"/>
      <c r="AF366" s="7"/>
      <c r="AG366" s="8"/>
      <c r="AH366" s="4"/>
      <c r="AI366" s="4"/>
      <c r="AJ366" s="4"/>
      <c r="AK366" s="4"/>
      <c r="AL366" s="9"/>
      <c r="AM366" s="9"/>
      <c r="AN366" s="9"/>
      <c r="AO366" s="9"/>
      <c r="AP366" s="10"/>
      <c r="AQ366" s="10"/>
      <c r="AR366" s="527"/>
      <c r="AS366" s="522"/>
      <c r="AT366" s="142"/>
      <c r="AU366" s="142"/>
      <c r="AV366" s="142"/>
      <c r="AW366" s="142"/>
      <c r="AX366" s="12"/>
      <c r="AY366" s="13"/>
      <c r="AZ366" s="13"/>
      <c r="BA366" s="13"/>
      <c r="BB366" s="14"/>
      <c r="BC366" s="15"/>
      <c r="BD366" s="15"/>
      <c r="BE366" s="15"/>
      <c r="BF366" s="16"/>
      <c r="BG366" s="14"/>
      <c r="BH366" s="14"/>
      <c r="BI366" s="17"/>
      <c r="BJ366" s="17"/>
      <c r="BK366" s="17"/>
      <c r="BL366" s="17"/>
      <c r="BM366" s="17"/>
      <c r="BN366" s="17"/>
      <c r="BO366" s="17"/>
      <c r="BP366" s="17"/>
      <c r="BQ366" s="17"/>
      <c r="BR366" s="18"/>
      <c r="BS366" s="19"/>
      <c r="BT366" s="19"/>
      <c r="BU366" s="19"/>
      <c r="BV366" s="17"/>
      <c r="BW366" s="17"/>
      <c r="BX366" s="17"/>
      <c r="BY366" s="17"/>
      <c r="BZ366" s="17"/>
      <c r="CA366" s="17"/>
      <c r="CB366" s="17"/>
      <c r="CC366" s="20"/>
      <c r="CD366" s="20"/>
      <c r="CE366" s="20"/>
      <c r="CF366" s="20"/>
      <c r="CG366" s="20"/>
      <c r="CH366" s="20"/>
      <c r="CI366" s="20"/>
      <c r="CJ366" s="20"/>
      <c r="CK366" s="20"/>
      <c r="CL366" s="20"/>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59"/>
      <c r="DL366" s="259"/>
      <c r="DM366" s="259"/>
      <c r="DN366" s="22"/>
      <c r="DO366" s="315"/>
      <c r="DP366" s="315"/>
      <c r="DQ366" s="315"/>
      <c r="DR366" s="259"/>
      <c r="DS366" s="259"/>
      <c r="DT366" s="259"/>
      <c r="DU366" s="259"/>
      <c r="DV366" s="259"/>
      <c r="DW366" s="259"/>
      <c r="DX366" s="259"/>
    </row>
    <row r="367" spans="1:128" ht="13.5" customHeight="1">
      <c r="A367" s="1"/>
      <c r="B367" s="2"/>
      <c r="C367" s="3"/>
      <c r="D367" s="3"/>
      <c r="E367" s="3"/>
      <c r="F367" s="3"/>
      <c r="G367" s="3"/>
      <c r="H367" s="3"/>
      <c r="I367" s="3"/>
      <c r="J367" s="3"/>
      <c r="K367" s="3"/>
      <c r="L367" s="3"/>
      <c r="M367" s="3"/>
      <c r="N367" s="3"/>
      <c r="O367" s="3"/>
      <c r="P367" s="3"/>
      <c r="Q367" s="3"/>
      <c r="R367" s="3"/>
      <c r="S367" s="4"/>
      <c r="T367" s="4"/>
      <c r="U367" s="4"/>
      <c r="V367" s="4"/>
      <c r="W367" s="4"/>
      <c r="X367" s="4"/>
      <c r="Y367" s="4"/>
      <c r="Z367" s="5"/>
      <c r="AA367" s="4"/>
      <c r="AB367" s="4"/>
      <c r="AC367" s="4"/>
      <c r="AD367" s="7"/>
      <c r="AE367" s="4"/>
      <c r="AF367" s="7"/>
      <c r="AG367" s="8"/>
      <c r="AH367" s="4"/>
      <c r="AI367" s="4"/>
      <c r="AJ367" s="4"/>
      <c r="AK367" s="4"/>
      <c r="AL367" s="9"/>
      <c r="AM367" s="9"/>
      <c r="AN367" s="9"/>
      <c r="AO367" s="9"/>
      <c r="AP367" s="10"/>
      <c r="AQ367" s="10"/>
      <c r="AR367" s="527"/>
      <c r="AS367" s="523"/>
      <c r="AT367" s="142"/>
      <c r="AU367" s="142"/>
      <c r="AV367" s="142"/>
      <c r="AW367" s="142"/>
      <c r="AX367" s="12"/>
      <c r="AY367" s="13"/>
      <c r="AZ367" s="13"/>
      <c r="BA367" s="13"/>
      <c r="BB367" s="14"/>
      <c r="BC367" s="15"/>
      <c r="BD367" s="15"/>
      <c r="BE367" s="15"/>
      <c r="BF367" s="16"/>
      <c r="BG367" s="14"/>
      <c r="BH367" s="14"/>
      <c r="BI367" s="17"/>
      <c r="BJ367" s="17"/>
      <c r="BK367" s="17"/>
      <c r="BL367" s="17"/>
      <c r="BM367" s="17"/>
      <c r="BN367" s="17"/>
      <c r="BO367" s="17"/>
      <c r="BP367" s="17"/>
      <c r="BQ367" s="17"/>
      <c r="BR367" s="18"/>
      <c r="BS367" s="19"/>
      <c r="BT367" s="19"/>
      <c r="BU367" s="19"/>
      <c r="BV367" s="17"/>
      <c r="BW367" s="17"/>
      <c r="BX367" s="17"/>
      <c r="BY367" s="17"/>
      <c r="BZ367" s="17"/>
      <c r="CA367" s="17"/>
      <c r="CB367" s="17"/>
      <c r="CC367" s="20"/>
      <c r="CD367" s="20"/>
      <c r="CE367" s="20"/>
      <c r="CF367" s="20"/>
      <c r="CG367" s="20"/>
      <c r="CH367" s="20"/>
      <c r="CI367" s="20"/>
      <c r="CJ367" s="20"/>
      <c r="CK367" s="20"/>
      <c r="CL367" s="20"/>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59"/>
      <c r="DL367" s="259"/>
      <c r="DM367" s="259"/>
      <c r="DN367" s="22"/>
      <c r="DO367" s="315"/>
      <c r="DP367" s="315"/>
      <c r="DQ367" s="315"/>
      <c r="DR367" s="259"/>
      <c r="DS367" s="259"/>
      <c r="DT367" s="259"/>
      <c r="DU367" s="259"/>
      <c r="DV367" s="259"/>
      <c r="DW367" s="259"/>
      <c r="DX367" s="259"/>
    </row>
    <row r="368" spans="1:128" ht="13.5" customHeight="1">
      <c r="A368" s="1"/>
      <c r="B368" s="2"/>
      <c r="C368" s="3"/>
      <c r="D368" s="3"/>
      <c r="E368" s="3"/>
      <c r="F368" s="3"/>
      <c r="G368" s="3"/>
      <c r="H368" s="3"/>
      <c r="I368" s="3"/>
      <c r="J368" s="3"/>
      <c r="K368" s="3"/>
      <c r="L368" s="3"/>
      <c r="M368" s="3"/>
      <c r="N368" s="3"/>
      <c r="O368" s="3"/>
      <c r="P368" s="3"/>
      <c r="Q368" s="3"/>
      <c r="R368" s="3"/>
      <c r="S368" s="4"/>
      <c r="T368" s="4"/>
      <c r="U368" s="4"/>
      <c r="V368" s="4"/>
      <c r="W368" s="4"/>
      <c r="X368" s="4"/>
      <c r="Y368" s="4"/>
      <c r="Z368" s="5"/>
      <c r="AA368" s="4"/>
      <c r="AB368" s="4"/>
      <c r="AC368" s="4"/>
      <c r="AD368" s="7"/>
      <c r="AE368" s="4"/>
      <c r="AF368" s="7"/>
      <c r="AG368" s="8"/>
      <c r="AH368" s="4"/>
      <c r="AI368" s="4"/>
      <c r="AJ368" s="4"/>
      <c r="AK368" s="4"/>
      <c r="AL368" s="9"/>
      <c r="AM368" s="9"/>
      <c r="AN368" s="9"/>
      <c r="AO368" s="9"/>
      <c r="AP368" s="10"/>
      <c r="AQ368" s="10"/>
      <c r="AR368" s="527"/>
      <c r="AS368" s="11"/>
      <c r="AT368" s="142"/>
      <c r="AU368" s="142"/>
      <c r="AV368" s="142"/>
      <c r="AW368" s="142"/>
      <c r="AX368" s="12"/>
      <c r="AY368" s="13"/>
      <c r="AZ368" s="13"/>
      <c r="BA368" s="13"/>
      <c r="BB368" s="14"/>
      <c r="BC368" s="15"/>
      <c r="BD368" s="15"/>
      <c r="BE368" s="15"/>
      <c r="BF368" s="16"/>
      <c r="BG368" s="14"/>
      <c r="BH368" s="14"/>
      <c r="BI368" s="17"/>
      <c r="BJ368" s="17"/>
      <c r="BK368" s="17"/>
      <c r="BL368" s="17"/>
      <c r="BM368" s="17"/>
      <c r="BN368" s="17"/>
      <c r="BO368" s="17"/>
      <c r="BP368" s="17"/>
      <c r="BQ368" s="17"/>
      <c r="BR368" s="18"/>
      <c r="BS368" s="19"/>
      <c r="BT368" s="19"/>
      <c r="BU368" s="19"/>
      <c r="BV368" s="17"/>
      <c r="BW368" s="17"/>
      <c r="BX368" s="17"/>
      <c r="BY368" s="17"/>
      <c r="BZ368" s="17"/>
      <c r="CA368" s="17"/>
      <c r="CB368" s="17"/>
      <c r="CC368" s="20"/>
      <c r="CD368" s="20"/>
      <c r="CE368" s="20"/>
      <c r="CF368" s="20"/>
      <c r="CG368" s="20"/>
      <c r="CH368" s="20"/>
      <c r="CI368" s="20"/>
      <c r="CJ368" s="20"/>
      <c r="CK368" s="20"/>
      <c r="CL368" s="20"/>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59"/>
      <c r="DL368" s="259"/>
      <c r="DM368" s="259"/>
      <c r="DN368" s="22"/>
      <c r="DO368" s="315"/>
      <c r="DP368" s="315"/>
      <c r="DQ368" s="315"/>
      <c r="DR368" s="259"/>
      <c r="DS368" s="259"/>
      <c r="DT368" s="259"/>
      <c r="DU368" s="259"/>
      <c r="DV368" s="259"/>
      <c r="DW368" s="259"/>
      <c r="DX368" s="259"/>
    </row>
    <row r="369" spans="1:128" ht="13.5" customHeight="1">
      <c r="A369" s="1"/>
      <c r="B369" s="2"/>
      <c r="C369" s="3"/>
      <c r="D369" s="3"/>
      <c r="E369" s="3"/>
      <c r="F369" s="3"/>
      <c r="G369" s="3"/>
      <c r="H369" s="3"/>
      <c r="I369" s="3"/>
      <c r="J369" s="3"/>
      <c r="K369" s="3"/>
      <c r="L369" s="3"/>
      <c r="M369" s="3"/>
      <c r="N369" s="3"/>
      <c r="O369" s="3"/>
      <c r="P369" s="3"/>
      <c r="Q369" s="3"/>
      <c r="R369" s="3"/>
      <c r="S369" s="4"/>
      <c r="T369" s="4"/>
      <c r="U369" s="4"/>
      <c r="V369" s="4"/>
      <c r="W369" s="4"/>
      <c r="X369" s="4"/>
      <c r="Y369" s="4"/>
      <c r="Z369" s="5"/>
      <c r="AA369" s="4"/>
      <c r="AB369" s="4"/>
      <c r="AC369" s="4"/>
      <c r="AD369" s="7"/>
      <c r="AE369" s="4"/>
      <c r="AF369" s="7"/>
      <c r="AG369" s="8"/>
      <c r="AH369" s="4"/>
      <c r="AI369" s="4"/>
      <c r="AJ369" s="4"/>
      <c r="AK369" s="4"/>
      <c r="AL369" s="9"/>
      <c r="AM369" s="9"/>
      <c r="AN369" s="9"/>
      <c r="AO369" s="9"/>
      <c r="AP369" s="10"/>
      <c r="AQ369" s="10"/>
      <c r="AR369" s="527"/>
      <c r="AS369" s="11"/>
      <c r="AT369" s="142"/>
      <c r="AU369" s="142"/>
      <c r="AV369" s="142"/>
      <c r="AW369" s="142"/>
      <c r="AX369" s="12"/>
      <c r="AY369" s="13"/>
      <c r="AZ369" s="13"/>
      <c r="BA369" s="13"/>
      <c r="BB369" s="14"/>
      <c r="BC369" s="15"/>
      <c r="BD369" s="15"/>
      <c r="BE369" s="15"/>
      <c r="BF369" s="16"/>
      <c r="BG369" s="14"/>
      <c r="BH369" s="14"/>
      <c r="BI369" s="17"/>
      <c r="BJ369" s="17"/>
      <c r="BK369" s="17"/>
      <c r="BL369" s="17"/>
      <c r="BM369" s="17"/>
      <c r="BN369" s="17"/>
      <c r="BO369" s="17"/>
      <c r="BP369" s="17"/>
      <c r="BQ369" s="17"/>
      <c r="BR369" s="18"/>
      <c r="BS369" s="19"/>
      <c r="BT369" s="19"/>
      <c r="BU369" s="19"/>
      <c r="BV369" s="17"/>
      <c r="BW369" s="17"/>
      <c r="BX369" s="17"/>
      <c r="BY369" s="17"/>
      <c r="BZ369" s="17"/>
      <c r="CA369" s="17"/>
      <c r="CB369" s="17"/>
      <c r="CC369" s="20"/>
      <c r="CD369" s="20"/>
      <c r="CE369" s="20"/>
      <c r="CF369" s="20"/>
      <c r="CG369" s="20"/>
      <c r="CH369" s="20"/>
      <c r="CI369" s="20"/>
      <c r="CJ369" s="20"/>
      <c r="CK369" s="20"/>
      <c r="CL369" s="20"/>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59"/>
      <c r="DL369" s="259"/>
      <c r="DM369" s="259"/>
      <c r="DN369" s="22"/>
      <c r="DO369" s="315"/>
      <c r="DP369" s="315"/>
      <c r="DQ369" s="315"/>
      <c r="DR369" s="259"/>
      <c r="DS369" s="259"/>
      <c r="DT369" s="259"/>
      <c r="DU369" s="259"/>
      <c r="DV369" s="259"/>
      <c r="DW369" s="259"/>
      <c r="DX369" s="259"/>
    </row>
    <row r="370" spans="1:128" ht="13.5" customHeight="1">
      <c r="A370" s="1"/>
      <c r="B370" s="2"/>
      <c r="C370" s="3"/>
      <c r="D370" s="3"/>
      <c r="E370" s="3"/>
      <c r="F370" s="3"/>
      <c r="G370" s="3"/>
      <c r="H370" s="3"/>
      <c r="I370" s="3"/>
      <c r="J370" s="3"/>
      <c r="K370" s="3"/>
      <c r="L370" s="3"/>
      <c r="M370" s="3"/>
      <c r="N370" s="3"/>
      <c r="O370" s="3"/>
      <c r="P370" s="3"/>
      <c r="Q370" s="3"/>
      <c r="R370" s="3"/>
      <c r="S370" s="4"/>
      <c r="T370" s="4"/>
      <c r="U370" s="4"/>
      <c r="V370" s="4"/>
      <c r="W370" s="4"/>
      <c r="X370" s="4"/>
      <c r="Y370" s="4"/>
      <c r="Z370" s="5"/>
      <c r="AA370" s="4"/>
      <c r="AB370" s="4"/>
      <c r="AC370" s="4"/>
      <c r="AD370" s="7"/>
      <c r="AE370" s="4"/>
      <c r="AF370" s="7"/>
      <c r="AG370" s="8"/>
      <c r="AH370" s="4"/>
      <c r="AI370" s="4"/>
      <c r="AJ370" s="4"/>
      <c r="AK370" s="4"/>
      <c r="AL370" s="9"/>
      <c r="AM370" s="9"/>
      <c r="AN370" s="9"/>
      <c r="AO370" s="9"/>
      <c r="AP370" s="10"/>
      <c r="AQ370" s="10"/>
      <c r="AR370" s="527"/>
      <c r="AS370" s="11"/>
      <c r="AT370" s="142"/>
      <c r="AU370" s="142"/>
      <c r="AV370" s="142"/>
      <c r="AW370" s="142"/>
      <c r="AX370" s="12"/>
      <c r="AY370" s="13"/>
      <c r="AZ370" s="13"/>
      <c r="BA370" s="13"/>
      <c r="BB370" s="14"/>
      <c r="BC370" s="15"/>
      <c r="BD370" s="15"/>
      <c r="BE370" s="15"/>
      <c r="BF370" s="16"/>
      <c r="BG370" s="14"/>
      <c r="BH370" s="14"/>
      <c r="BI370" s="17"/>
      <c r="BJ370" s="17"/>
      <c r="BK370" s="17"/>
      <c r="BL370" s="17"/>
      <c r="BM370" s="17"/>
      <c r="BN370" s="17"/>
      <c r="BO370" s="17"/>
      <c r="BP370" s="17"/>
      <c r="BQ370" s="17"/>
      <c r="BR370" s="18"/>
      <c r="BS370" s="19"/>
      <c r="BT370" s="19"/>
      <c r="BU370" s="19"/>
      <c r="BV370" s="17"/>
      <c r="BW370" s="17"/>
      <c r="BX370" s="17"/>
      <c r="BY370" s="17"/>
      <c r="BZ370" s="17"/>
      <c r="CA370" s="17"/>
      <c r="CB370" s="17"/>
      <c r="CC370" s="20"/>
      <c r="CD370" s="20"/>
      <c r="CE370" s="20"/>
      <c r="CF370" s="20"/>
      <c r="CG370" s="20"/>
      <c r="CH370" s="20"/>
      <c r="CI370" s="20"/>
      <c r="CJ370" s="20"/>
      <c r="CK370" s="20"/>
      <c r="CL370" s="20"/>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59"/>
      <c r="DL370" s="259"/>
      <c r="DM370" s="259"/>
      <c r="DN370" s="22"/>
      <c r="DO370" s="315"/>
      <c r="DP370" s="315"/>
      <c r="DQ370" s="315"/>
      <c r="DR370" s="259"/>
      <c r="DS370" s="259"/>
      <c r="DT370" s="259"/>
      <c r="DU370" s="259"/>
      <c r="DV370" s="259"/>
      <c r="DW370" s="259"/>
      <c r="DX370" s="259"/>
    </row>
    <row r="371" spans="1:128" ht="13.5" customHeight="1">
      <c r="A371" s="1"/>
      <c r="B371" s="2"/>
      <c r="C371" s="3"/>
      <c r="D371" s="3"/>
      <c r="E371" s="3"/>
      <c r="F371" s="3"/>
      <c r="G371" s="3"/>
      <c r="H371" s="3"/>
      <c r="I371" s="3"/>
      <c r="J371" s="3"/>
      <c r="K371" s="3"/>
      <c r="L371" s="3"/>
      <c r="M371" s="3"/>
      <c r="N371" s="3"/>
      <c r="O371" s="3"/>
      <c r="P371" s="3"/>
      <c r="Q371" s="3"/>
      <c r="R371" s="3"/>
      <c r="S371" s="4"/>
      <c r="T371" s="4"/>
      <c r="U371" s="4"/>
      <c r="V371" s="4"/>
      <c r="W371" s="4"/>
      <c r="X371" s="4"/>
      <c r="Y371" s="4"/>
      <c r="Z371" s="5"/>
      <c r="AA371" s="4"/>
      <c r="AB371" s="4"/>
      <c r="AC371" s="4"/>
      <c r="AD371" s="7"/>
      <c r="AE371" s="4"/>
      <c r="AF371" s="7"/>
      <c r="AG371" s="8"/>
      <c r="AH371" s="4"/>
      <c r="AI371" s="4"/>
      <c r="AJ371" s="4"/>
      <c r="AK371" s="4"/>
      <c r="AL371" s="9"/>
      <c r="AM371" s="9"/>
      <c r="AN371" s="9"/>
      <c r="AO371" s="9"/>
      <c r="AP371" s="10"/>
      <c r="AQ371" s="10"/>
      <c r="AR371" s="527"/>
      <c r="AS371" s="525"/>
      <c r="AT371" s="142"/>
      <c r="AU371" s="142"/>
      <c r="AV371" s="142"/>
      <c r="AW371" s="142"/>
      <c r="AX371" s="12"/>
      <c r="AY371" s="13"/>
      <c r="AZ371" s="13"/>
      <c r="BA371" s="13"/>
      <c r="BB371" s="14"/>
      <c r="BC371" s="15"/>
      <c r="BD371" s="15"/>
      <c r="BE371" s="15"/>
      <c r="BF371" s="16"/>
      <c r="BG371" s="14"/>
      <c r="BH371" s="14"/>
      <c r="BI371" s="17"/>
      <c r="BJ371" s="17"/>
      <c r="BK371" s="17"/>
      <c r="BL371" s="17"/>
      <c r="BM371" s="17"/>
      <c r="BN371" s="17"/>
      <c r="BO371" s="17"/>
      <c r="BP371" s="17"/>
      <c r="BQ371" s="17"/>
      <c r="BR371" s="18"/>
      <c r="BS371" s="19"/>
      <c r="BT371" s="19"/>
      <c r="BU371" s="19"/>
      <c r="BV371" s="17"/>
      <c r="BW371" s="17"/>
      <c r="BX371" s="17"/>
      <c r="BY371" s="17"/>
      <c r="BZ371" s="17"/>
      <c r="CA371" s="17"/>
      <c r="CB371" s="17"/>
      <c r="CC371" s="20"/>
      <c r="CD371" s="20"/>
      <c r="CE371" s="20"/>
      <c r="CF371" s="20"/>
      <c r="CG371" s="20"/>
      <c r="CH371" s="20"/>
      <c r="CI371" s="20"/>
      <c r="CJ371" s="20"/>
      <c r="CK371" s="20"/>
      <c r="CL371" s="20"/>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59"/>
      <c r="DL371" s="259"/>
      <c r="DM371" s="259"/>
      <c r="DN371" s="22"/>
      <c r="DO371" s="315"/>
      <c r="DP371" s="315"/>
      <c r="DQ371" s="315"/>
      <c r="DR371" s="259"/>
      <c r="DS371" s="259"/>
      <c r="DT371" s="259"/>
      <c r="DU371" s="259"/>
      <c r="DV371" s="259"/>
      <c r="DW371" s="259"/>
      <c r="DX371" s="259"/>
    </row>
    <row r="372" spans="1:128" ht="13.5" customHeight="1">
      <c r="A372" s="1"/>
      <c r="B372" s="2"/>
      <c r="C372" s="3"/>
      <c r="D372" s="3"/>
      <c r="E372" s="3"/>
      <c r="F372" s="3"/>
      <c r="G372" s="3"/>
      <c r="H372" s="3"/>
      <c r="I372" s="3"/>
      <c r="J372" s="3"/>
      <c r="K372" s="3"/>
      <c r="L372" s="3"/>
      <c r="M372" s="3"/>
      <c r="N372" s="3"/>
      <c r="O372" s="3"/>
      <c r="P372" s="3"/>
      <c r="Q372" s="3"/>
      <c r="R372" s="3"/>
      <c r="S372" s="4"/>
      <c r="T372" s="4"/>
      <c r="U372" s="4"/>
      <c r="V372" s="4"/>
      <c r="W372" s="4"/>
      <c r="X372" s="4"/>
      <c r="Y372" s="4"/>
      <c r="Z372" s="5"/>
      <c r="AA372" s="4"/>
      <c r="AB372" s="4"/>
      <c r="AC372" s="4"/>
      <c r="AD372" s="7"/>
      <c r="AE372" s="4"/>
      <c r="AF372" s="7"/>
      <c r="AG372" s="8"/>
      <c r="AH372" s="4"/>
      <c r="AI372" s="4"/>
      <c r="AJ372" s="4"/>
      <c r="AK372" s="4"/>
      <c r="AL372" s="9"/>
      <c r="AM372" s="9"/>
      <c r="AN372" s="9"/>
      <c r="AO372" s="9"/>
      <c r="AP372" s="10"/>
      <c r="AQ372" s="10"/>
      <c r="AR372" s="527"/>
      <c r="AS372" s="525"/>
      <c r="AT372" s="142"/>
      <c r="AU372" s="142"/>
      <c r="AV372" s="142"/>
      <c r="AW372" s="142"/>
      <c r="AX372" s="12"/>
      <c r="AY372" s="13"/>
      <c r="AZ372" s="13"/>
      <c r="BA372" s="13"/>
      <c r="BB372" s="14"/>
      <c r="BC372" s="15"/>
      <c r="BD372" s="15"/>
      <c r="BE372" s="15"/>
      <c r="BF372" s="16"/>
      <c r="BG372" s="14"/>
      <c r="BH372" s="14"/>
      <c r="BI372" s="17"/>
      <c r="BJ372" s="17"/>
      <c r="BK372" s="17"/>
      <c r="BL372" s="17"/>
      <c r="BM372" s="17"/>
      <c r="BN372" s="17"/>
      <c r="BO372" s="17"/>
      <c r="BP372" s="17"/>
      <c r="BQ372" s="17"/>
      <c r="BR372" s="18"/>
      <c r="BS372" s="19"/>
      <c r="BT372" s="19"/>
      <c r="BU372" s="19"/>
      <c r="BV372" s="17"/>
      <c r="BW372" s="17"/>
      <c r="BX372" s="17"/>
      <c r="BY372" s="17"/>
      <c r="BZ372" s="17"/>
      <c r="CA372" s="17"/>
      <c r="CB372" s="17"/>
      <c r="CC372" s="20"/>
      <c r="CD372" s="20"/>
      <c r="CE372" s="20"/>
      <c r="CF372" s="20"/>
      <c r="CG372" s="20"/>
      <c r="CH372" s="20"/>
      <c r="CI372" s="20"/>
      <c r="CJ372" s="20"/>
      <c r="CK372" s="20"/>
      <c r="CL372" s="20"/>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59"/>
      <c r="DL372" s="259"/>
      <c r="DM372" s="259"/>
      <c r="DN372" s="22"/>
      <c r="DO372" s="315"/>
      <c r="DP372" s="315"/>
      <c r="DQ372" s="315"/>
      <c r="DR372" s="259"/>
      <c r="DS372" s="259"/>
      <c r="DT372" s="259"/>
      <c r="DU372" s="259"/>
      <c r="DV372" s="259"/>
      <c r="DW372" s="259"/>
      <c r="DX372" s="259"/>
    </row>
    <row r="373" spans="1:128" ht="13.5" customHeight="1">
      <c r="A373" s="1"/>
      <c r="B373" s="2"/>
      <c r="C373" s="3"/>
      <c r="D373" s="3"/>
      <c r="E373" s="3"/>
      <c r="F373" s="3"/>
      <c r="G373" s="3"/>
      <c r="H373" s="3"/>
      <c r="I373" s="3"/>
      <c r="J373" s="3"/>
      <c r="K373" s="3"/>
      <c r="L373" s="3"/>
      <c r="M373" s="3"/>
      <c r="N373" s="3"/>
      <c r="O373" s="3"/>
      <c r="P373" s="3"/>
      <c r="Q373" s="3"/>
      <c r="R373" s="3"/>
      <c r="S373" s="4"/>
      <c r="T373" s="4"/>
      <c r="U373" s="4"/>
      <c r="V373" s="4"/>
      <c r="W373" s="4"/>
      <c r="X373" s="4"/>
      <c r="Y373" s="4"/>
      <c r="Z373" s="5"/>
      <c r="AA373" s="4"/>
      <c r="AB373" s="4"/>
      <c r="AC373" s="4"/>
      <c r="AD373" s="7"/>
      <c r="AE373" s="4"/>
      <c r="AF373" s="7"/>
      <c r="AG373" s="8"/>
      <c r="AH373" s="4"/>
      <c r="AI373" s="4"/>
      <c r="AJ373" s="4"/>
      <c r="AK373" s="4"/>
      <c r="AL373" s="9"/>
      <c r="AM373" s="9"/>
      <c r="AN373" s="9"/>
      <c r="AO373" s="9"/>
      <c r="AP373" s="10"/>
      <c r="AQ373" s="10"/>
      <c r="AR373" s="527"/>
      <c r="AS373" s="525"/>
      <c r="AT373" s="142"/>
      <c r="AU373" s="142"/>
      <c r="AV373" s="142"/>
      <c r="AW373" s="142"/>
      <c r="AX373" s="12"/>
      <c r="AY373" s="13"/>
      <c r="AZ373" s="13"/>
      <c r="BA373" s="13"/>
      <c r="BB373" s="14"/>
      <c r="BC373" s="15"/>
      <c r="BD373" s="15"/>
      <c r="BE373" s="15"/>
      <c r="BF373" s="16"/>
      <c r="BG373" s="14"/>
      <c r="BH373" s="14"/>
      <c r="BI373" s="17"/>
      <c r="BJ373" s="17"/>
      <c r="BK373" s="17"/>
      <c r="BL373" s="17"/>
      <c r="BM373" s="17"/>
      <c r="BN373" s="17"/>
      <c r="BO373" s="17"/>
      <c r="BP373" s="17"/>
      <c r="BQ373" s="17"/>
      <c r="BR373" s="18"/>
      <c r="BS373" s="19"/>
      <c r="BT373" s="19"/>
      <c r="BU373" s="19"/>
      <c r="BV373" s="17"/>
      <c r="BW373" s="17"/>
      <c r="BX373" s="17"/>
      <c r="BY373" s="17"/>
      <c r="BZ373" s="17"/>
      <c r="CA373" s="17"/>
      <c r="CB373" s="17"/>
      <c r="CC373" s="20"/>
      <c r="CD373" s="20"/>
      <c r="CE373" s="20"/>
      <c r="CF373" s="20"/>
      <c r="CG373" s="20"/>
      <c r="CH373" s="20"/>
      <c r="CI373" s="20"/>
      <c r="CJ373" s="20"/>
      <c r="CK373" s="20"/>
      <c r="CL373" s="20"/>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59"/>
      <c r="DL373" s="259"/>
      <c r="DM373" s="259"/>
      <c r="DN373" s="22"/>
      <c r="DO373" s="315"/>
      <c r="DP373" s="315"/>
      <c r="DQ373" s="315"/>
      <c r="DR373" s="259"/>
      <c r="DS373" s="259"/>
      <c r="DT373" s="259"/>
      <c r="DU373" s="259"/>
      <c r="DV373" s="259"/>
      <c r="DW373" s="259"/>
      <c r="DX373" s="259"/>
    </row>
    <row r="374" spans="1:128" ht="13.5" customHeight="1">
      <c r="A374" s="1"/>
      <c r="B374" s="2"/>
      <c r="C374" s="3"/>
      <c r="D374" s="3"/>
      <c r="E374" s="3"/>
      <c r="F374" s="3"/>
      <c r="G374" s="3"/>
      <c r="H374" s="3"/>
      <c r="I374" s="3"/>
      <c r="J374" s="3"/>
      <c r="K374" s="3"/>
      <c r="L374" s="3"/>
      <c r="M374" s="3"/>
      <c r="N374" s="3"/>
      <c r="O374" s="3"/>
      <c r="P374" s="3"/>
      <c r="Q374" s="3"/>
      <c r="R374" s="3"/>
      <c r="S374" s="4"/>
      <c r="T374" s="4"/>
      <c r="U374" s="4"/>
      <c r="V374" s="4"/>
      <c r="W374" s="4"/>
      <c r="X374" s="4"/>
      <c r="Y374" s="4"/>
      <c r="Z374" s="5"/>
      <c r="AA374" s="4"/>
      <c r="AB374" s="4"/>
      <c r="AC374" s="4"/>
      <c r="AD374" s="7"/>
      <c r="AE374" s="4"/>
      <c r="AF374" s="7"/>
      <c r="AG374" s="8"/>
      <c r="AH374" s="4"/>
      <c r="AI374" s="4"/>
      <c r="AJ374" s="4"/>
      <c r="AK374" s="4"/>
      <c r="AL374" s="9"/>
      <c r="AM374" s="9"/>
      <c r="AN374" s="9"/>
      <c r="AO374" s="9"/>
      <c r="AP374" s="10"/>
      <c r="AQ374" s="10"/>
      <c r="AR374" s="527"/>
      <c r="AS374" s="525"/>
      <c r="AT374" s="142"/>
      <c r="AU374" s="142"/>
      <c r="AV374" s="142"/>
      <c r="AW374" s="142"/>
      <c r="AX374" s="12"/>
      <c r="AY374" s="13"/>
      <c r="AZ374" s="13"/>
      <c r="BA374" s="13"/>
      <c r="BB374" s="14"/>
      <c r="BC374" s="15"/>
      <c r="BD374" s="15"/>
      <c r="BE374" s="15"/>
      <c r="BF374" s="16"/>
      <c r="BG374" s="14"/>
      <c r="BH374" s="14"/>
      <c r="BI374" s="17"/>
      <c r="BJ374" s="17"/>
      <c r="BK374" s="17"/>
      <c r="BL374" s="17"/>
      <c r="BM374" s="17"/>
      <c r="BN374" s="17"/>
      <c r="BO374" s="17"/>
      <c r="BP374" s="17"/>
      <c r="BQ374" s="17"/>
      <c r="BR374" s="18"/>
      <c r="BS374" s="19"/>
      <c r="BT374" s="19"/>
      <c r="BU374" s="19"/>
      <c r="BV374" s="17"/>
      <c r="BW374" s="17"/>
      <c r="BX374" s="17"/>
      <c r="BY374" s="17"/>
      <c r="BZ374" s="17"/>
      <c r="CA374" s="17"/>
      <c r="CB374" s="17"/>
      <c r="CC374" s="20"/>
      <c r="CD374" s="20"/>
      <c r="CE374" s="20"/>
      <c r="CF374" s="20"/>
      <c r="CG374" s="20"/>
      <c r="CH374" s="20"/>
      <c r="CI374" s="20"/>
      <c r="CJ374" s="20"/>
      <c r="CK374" s="20"/>
      <c r="CL374" s="20"/>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59"/>
      <c r="DL374" s="259"/>
      <c r="DM374" s="259"/>
      <c r="DN374" s="22"/>
      <c r="DO374" s="315"/>
      <c r="DP374" s="315"/>
      <c r="DQ374" s="315"/>
      <c r="DR374" s="259"/>
      <c r="DS374" s="259"/>
      <c r="DT374" s="259"/>
      <c r="DU374" s="259"/>
      <c r="DV374" s="259"/>
      <c r="DW374" s="259"/>
      <c r="DX374" s="259"/>
    </row>
    <row r="375" spans="1:128" ht="13.5" customHeight="1">
      <c r="A375" s="1"/>
      <c r="B375" s="2"/>
      <c r="C375" s="3"/>
      <c r="D375" s="3"/>
      <c r="E375" s="3"/>
      <c r="F375" s="3"/>
      <c r="G375" s="3"/>
      <c r="H375" s="3"/>
      <c r="I375" s="3"/>
      <c r="J375" s="3"/>
      <c r="K375" s="3"/>
      <c r="L375" s="3"/>
      <c r="M375" s="3"/>
      <c r="N375" s="3"/>
      <c r="O375" s="3"/>
      <c r="P375" s="3"/>
      <c r="Q375" s="3"/>
      <c r="R375" s="3"/>
      <c r="S375" s="4"/>
      <c r="T375" s="4"/>
      <c r="U375" s="4"/>
      <c r="V375" s="4"/>
      <c r="W375" s="4"/>
      <c r="X375" s="4"/>
      <c r="Y375" s="4"/>
      <c r="Z375" s="5"/>
      <c r="AA375" s="4"/>
      <c r="AB375" s="4"/>
      <c r="AC375" s="4"/>
      <c r="AD375" s="7"/>
      <c r="AE375" s="4"/>
      <c r="AF375" s="7"/>
      <c r="AG375" s="8"/>
      <c r="AH375" s="4"/>
      <c r="AI375" s="4"/>
      <c r="AJ375" s="4"/>
      <c r="AK375" s="4"/>
      <c r="AL375" s="9"/>
      <c r="AM375" s="9"/>
      <c r="AN375" s="9"/>
      <c r="AO375" s="9"/>
      <c r="AP375" s="10"/>
      <c r="AQ375" s="10"/>
      <c r="AR375" s="527"/>
      <c r="AS375" s="526"/>
      <c r="AT375" s="142"/>
      <c r="AU375" s="142"/>
      <c r="AV375" s="142"/>
      <c r="AW375" s="142"/>
      <c r="AX375" s="12"/>
      <c r="AY375" s="13"/>
      <c r="AZ375" s="13"/>
      <c r="BA375" s="13"/>
      <c r="BB375" s="14"/>
      <c r="BC375" s="15"/>
      <c r="BD375" s="15"/>
      <c r="BE375" s="15"/>
      <c r="BF375" s="16"/>
      <c r="BG375" s="14"/>
      <c r="BH375" s="14"/>
      <c r="BI375" s="17"/>
      <c r="BJ375" s="17"/>
      <c r="BK375" s="17"/>
      <c r="BL375" s="17"/>
      <c r="BM375" s="17"/>
      <c r="BN375" s="17"/>
      <c r="BO375" s="17"/>
      <c r="BP375" s="17"/>
      <c r="BQ375" s="17"/>
      <c r="BR375" s="18"/>
      <c r="BS375" s="19"/>
      <c r="BT375" s="19"/>
      <c r="BU375" s="19"/>
      <c r="BV375" s="17"/>
      <c r="BW375" s="17"/>
      <c r="BX375" s="17"/>
      <c r="BY375" s="17"/>
      <c r="BZ375" s="17"/>
      <c r="CA375" s="17"/>
      <c r="CB375" s="17"/>
      <c r="CC375" s="20"/>
      <c r="CD375" s="20"/>
      <c r="CE375" s="20"/>
      <c r="CF375" s="20"/>
      <c r="CG375" s="20"/>
      <c r="CH375" s="20"/>
      <c r="CI375" s="20"/>
      <c r="CJ375" s="20"/>
      <c r="CK375" s="20"/>
      <c r="CL375" s="20"/>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59"/>
      <c r="DL375" s="259"/>
      <c r="DM375" s="259"/>
      <c r="DN375" s="22"/>
      <c r="DO375" s="315"/>
      <c r="DP375" s="315"/>
      <c r="DQ375" s="315"/>
      <c r="DR375" s="259"/>
      <c r="DS375" s="259"/>
      <c r="DT375" s="259"/>
      <c r="DU375" s="259"/>
      <c r="DV375" s="259"/>
      <c r="DW375" s="259"/>
      <c r="DX375" s="259"/>
    </row>
    <row r="376" spans="1:128" ht="13.5" customHeight="1">
      <c r="A376" s="1"/>
      <c r="B376" s="2"/>
      <c r="C376" s="3"/>
      <c r="D376" s="3"/>
      <c r="E376" s="3"/>
      <c r="F376" s="3"/>
      <c r="G376" s="3"/>
      <c r="H376" s="3"/>
      <c r="I376" s="3"/>
      <c r="J376" s="3"/>
      <c r="K376" s="3"/>
      <c r="L376" s="3"/>
      <c r="M376" s="3"/>
      <c r="N376" s="3"/>
      <c r="O376" s="3"/>
      <c r="P376" s="3"/>
      <c r="Q376" s="3"/>
      <c r="R376" s="3"/>
      <c r="S376" s="4"/>
      <c r="T376" s="4"/>
      <c r="U376" s="4"/>
      <c r="V376" s="4"/>
      <c r="W376" s="4"/>
      <c r="X376" s="4"/>
      <c r="Y376" s="4"/>
      <c r="Z376" s="5"/>
      <c r="AA376" s="4"/>
      <c r="AB376" s="4"/>
      <c r="AC376" s="4"/>
      <c r="AD376" s="7"/>
      <c r="AE376" s="4"/>
      <c r="AF376" s="7"/>
      <c r="AG376" s="8"/>
      <c r="AH376" s="4"/>
      <c r="AI376" s="4"/>
      <c r="AJ376" s="4"/>
      <c r="AK376" s="4"/>
      <c r="AL376" s="9"/>
      <c r="AM376" s="9"/>
      <c r="AN376" s="9"/>
      <c r="AO376" s="9"/>
      <c r="AP376" s="10"/>
      <c r="AQ376" s="10"/>
      <c r="AR376" s="527"/>
      <c r="AS376" s="527"/>
      <c r="AT376" s="142"/>
      <c r="AU376" s="142"/>
      <c r="AV376" s="142"/>
      <c r="AW376" s="142"/>
      <c r="AX376" s="12"/>
      <c r="AY376" s="13"/>
      <c r="AZ376" s="13"/>
      <c r="BA376" s="13"/>
      <c r="BB376" s="14"/>
      <c r="BC376" s="15"/>
      <c r="BD376" s="15"/>
      <c r="BE376" s="15"/>
      <c r="BF376" s="16"/>
      <c r="BG376" s="14"/>
      <c r="BH376" s="14"/>
      <c r="BI376" s="17"/>
      <c r="BJ376" s="17"/>
      <c r="BK376" s="17"/>
      <c r="BL376" s="17"/>
      <c r="BM376" s="17"/>
      <c r="BN376" s="17"/>
      <c r="BO376" s="17"/>
      <c r="BP376" s="17"/>
      <c r="BQ376" s="17"/>
      <c r="BR376" s="18"/>
      <c r="BS376" s="19"/>
      <c r="BT376" s="19"/>
      <c r="BU376" s="19"/>
      <c r="BV376" s="17"/>
      <c r="BW376" s="17"/>
      <c r="BX376" s="17"/>
      <c r="BY376" s="17"/>
      <c r="BZ376" s="17"/>
      <c r="CA376" s="17"/>
      <c r="CB376" s="17"/>
      <c r="CC376" s="20"/>
      <c r="CD376" s="20"/>
      <c r="CE376" s="20"/>
      <c r="CF376" s="20"/>
      <c r="CG376" s="20"/>
      <c r="CH376" s="20"/>
      <c r="CI376" s="20"/>
      <c r="CJ376" s="20"/>
      <c r="CK376" s="20"/>
      <c r="CL376" s="20"/>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59"/>
      <c r="DL376" s="259"/>
      <c r="DM376" s="259"/>
      <c r="DN376" s="22"/>
      <c r="DO376" s="315"/>
      <c r="DP376" s="315"/>
      <c r="DQ376" s="315"/>
      <c r="DR376" s="259"/>
      <c r="DS376" s="259"/>
      <c r="DT376" s="259"/>
      <c r="DU376" s="259"/>
      <c r="DV376" s="259"/>
      <c r="DW376" s="259"/>
      <c r="DX376" s="259"/>
    </row>
    <row r="377" spans="1:128" ht="13.5" customHeight="1">
      <c r="A377" s="1"/>
      <c r="B377" s="2"/>
      <c r="C377" s="3"/>
      <c r="D377" s="3"/>
      <c r="E377" s="3"/>
      <c r="F377" s="3"/>
      <c r="G377" s="3"/>
      <c r="H377" s="3"/>
      <c r="I377" s="3"/>
      <c r="J377" s="3"/>
      <c r="K377" s="3"/>
      <c r="L377" s="3"/>
      <c r="M377" s="3"/>
      <c r="N377" s="3"/>
      <c r="O377" s="3"/>
      <c r="P377" s="3"/>
      <c r="Q377" s="3"/>
      <c r="R377" s="3"/>
      <c r="S377" s="4"/>
      <c r="T377" s="4"/>
      <c r="U377" s="4"/>
      <c r="V377" s="4"/>
      <c r="W377" s="4"/>
      <c r="X377" s="4"/>
      <c r="Y377" s="4"/>
      <c r="Z377" s="5"/>
      <c r="AA377" s="4"/>
      <c r="AB377" s="4"/>
      <c r="AC377" s="4"/>
      <c r="AD377" s="7"/>
      <c r="AE377" s="4"/>
      <c r="AF377" s="7"/>
      <c r="AG377" s="8"/>
      <c r="AH377" s="4"/>
      <c r="AI377" s="4"/>
      <c r="AJ377" s="4"/>
      <c r="AK377" s="4"/>
      <c r="AL377" s="9"/>
      <c r="AM377" s="9"/>
      <c r="AN377" s="9"/>
      <c r="AO377" s="9"/>
      <c r="AP377" s="10"/>
      <c r="AQ377" s="10"/>
      <c r="AR377" s="527"/>
      <c r="AS377" s="527"/>
      <c r="AT377" s="142"/>
      <c r="AU377" s="142"/>
      <c r="AV377" s="142"/>
      <c r="AW377" s="142"/>
      <c r="AX377" s="12"/>
      <c r="AY377" s="13"/>
      <c r="AZ377" s="13"/>
      <c r="BA377" s="13"/>
      <c r="BB377" s="14"/>
      <c r="BC377" s="15"/>
      <c r="BD377" s="15"/>
      <c r="BE377" s="15"/>
      <c r="BF377" s="16"/>
      <c r="BG377" s="14"/>
      <c r="BH377" s="14"/>
      <c r="BI377" s="17"/>
      <c r="BJ377" s="17"/>
      <c r="BK377" s="17"/>
      <c r="BL377" s="17"/>
      <c r="BM377" s="17"/>
      <c r="BN377" s="17"/>
      <c r="BO377" s="17"/>
      <c r="BP377" s="17"/>
      <c r="BQ377" s="17"/>
      <c r="BR377" s="18"/>
      <c r="BS377" s="19"/>
      <c r="BT377" s="19"/>
      <c r="BU377" s="19"/>
      <c r="BV377" s="17"/>
      <c r="BW377" s="17"/>
      <c r="BX377" s="17"/>
      <c r="BY377" s="17"/>
      <c r="BZ377" s="17"/>
      <c r="CA377" s="17"/>
      <c r="CB377" s="17"/>
      <c r="CC377" s="20"/>
      <c r="CD377" s="20"/>
      <c r="CE377" s="20"/>
      <c r="CF377" s="20"/>
      <c r="CG377" s="20"/>
      <c r="CH377" s="20"/>
      <c r="CI377" s="20"/>
      <c r="CJ377" s="20"/>
      <c r="CK377" s="20"/>
      <c r="CL377" s="20"/>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59"/>
      <c r="DL377" s="259"/>
      <c r="DM377" s="259"/>
      <c r="DN377" s="22"/>
      <c r="DO377" s="315"/>
      <c r="DP377" s="315"/>
      <c r="DQ377" s="315"/>
      <c r="DR377" s="259"/>
      <c r="DS377" s="259"/>
      <c r="DT377" s="259"/>
      <c r="DU377" s="259"/>
      <c r="DV377" s="259"/>
      <c r="DW377" s="259"/>
      <c r="DX377" s="259"/>
    </row>
    <row r="378" spans="1:128" ht="13.5" customHeight="1">
      <c r="A378" s="1"/>
      <c r="B378" s="2"/>
      <c r="C378" s="3"/>
      <c r="D378" s="3"/>
      <c r="E378" s="3"/>
      <c r="F378" s="3"/>
      <c r="G378" s="3"/>
      <c r="H378" s="3"/>
      <c r="I378" s="3"/>
      <c r="J378" s="3"/>
      <c r="K378" s="3"/>
      <c r="L378" s="3"/>
      <c r="M378" s="3"/>
      <c r="N378" s="3"/>
      <c r="O378" s="3"/>
      <c r="P378" s="3"/>
      <c r="Q378" s="3"/>
      <c r="R378" s="3"/>
      <c r="S378" s="4"/>
      <c r="T378" s="4"/>
      <c r="U378" s="4"/>
      <c r="V378" s="4"/>
      <c r="W378" s="4"/>
      <c r="X378" s="4"/>
      <c r="Y378" s="4"/>
      <c r="Z378" s="5"/>
      <c r="AA378" s="4"/>
      <c r="AB378" s="4"/>
      <c r="AC378" s="4"/>
      <c r="AD378" s="7"/>
      <c r="AE378" s="4"/>
      <c r="AF378" s="7"/>
      <c r="AG378" s="8"/>
      <c r="AH378" s="4"/>
      <c r="AI378" s="4"/>
      <c r="AJ378" s="4"/>
      <c r="AK378" s="4"/>
      <c r="AL378" s="9"/>
      <c r="AM378" s="9"/>
      <c r="AN378" s="9"/>
      <c r="AO378" s="9"/>
      <c r="AP378" s="10"/>
      <c r="AQ378" s="10"/>
      <c r="AR378" s="527"/>
      <c r="AS378" s="527"/>
      <c r="AT378" s="142"/>
      <c r="AU378" s="142"/>
      <c r="AV378" s="142"/>
      <c r="AW378" s="142"/>
      <c r="AX378" s="12"/>
      <c r="AY378" s="13"/>
      <c r="AZ378" s="13"/>
      <c r="BA378" s="13"/>
      <c r="BB378" s="14"/>
      <c r="BC378" s="15"/>
      <c r="BD378" s="15"/>
      <c r="BE378" s="15"/>
      <c r="BF378" s="16"/>
      <c r="BG378" s="14"/>
      <c r="BH378" s="14"/>
      <c r="BI378" s="17"/>
      <c r="BJ378" s="17"/>
      <c r="BK378" s="17"/>
      <c r="BL378" s="17"/>
      <c r="BM378" s="17"/>
      <c r="BN378" s="17"/>
      <c r="BO378" s="17"/>
      <c r="BP378" s="17"/>
      <c r="BQ378" s="17"/>
      <c r="BR378" s="18"/>
      <c r="BS378" s="19"/>
      <c r="BT378" s="19"/>
      <c r="BU378" s="19"/>
      <c r="BV378" s="17"/>
      <c r="BW378" s="17"/>
      <c r="BX378" s="17"/>
      <c r="BY378" s="17"/>
      <c r="BZ378" s="17"/>
      <c r="CA378" s="17"/>
      <c r="CB378" s="17"/>
      <c r="CC378" s="20"/>
      <c r="CD378" s="20"/>
      <c r="CE378" s="20"/>
      <c r="CF378" s="20"/>
      <c r="CG378" s="20"/>
      <c r="CH378" s="20"/>
      <c r="CI378" s="20"/>
      <c r="CJ378" s="20"/>
      <c r="CK378" s="20"/>
      <c r="CL378" s="20"/>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59"/>
      <c r="DL378" s="259"/>
      <c r="DM378" s="259"/>
      <c r="DN378" s="22"/>
      <c r="DO378" s="315"/>
      <c r="DP378" s="315"/>
      <c r="DQ378" s="315"/>
      <c r="DR378" s="259"/>
      <c r="DS378" s="259"/>
      <c r="DT378" s="259"/>
      <c r="DU378" s="259"/>
      <c r="DV378" s="259"/>
      <c r="DW378" s="259"/>
      <c r="DX378" s="259"/>
    </row>
    <row r="379" spans="1:128" ht="13.5" customHeight="1">
      <c r="A379" s="1"/>
      <c r="B379" s="2"/>
      <c r="C379" s="3"/>
      <c r="D379" s="3"/>
      <c r="E379" s="3"/>
      <c r="F379" s="3"/>
      <c r="G379" s="3"/>
      <c r="H379" s="3"/>
      <c r="I379" s="3"/>
      <c r="J379" s="3"/>
      <c r="K379" s="3"/>
      <c r="L379" s="3"/>
      <c r="M379" s="3"/>
      <c r="N379" s="3"/>
      <c r="O379" s="3"/>
      <c r="P379" s="3"/>
      <c r="Q379" s="3"/>
      <c r="R379" s="3"/>
      <c r="S379" s="4"/>
      <c r="T379" s="4"/>
      <c r="U379" s="4"/>
      <c r="V379" s="4"/>
      <c r="W379" s="4"/>
      <c r="X379" s="4"/>
      <c r="Y379" s="4"/>
      <c r="Z379" s="5"/>
      <c r="AA379" s="4"/>
      <c r="AB379" s="4"/>
      <c r="AC379" s="4"/>
      <c r="AD379" s="7"/>
      <c r="AE379" s="4"/>
      <c r="AF379" s="7"/>
      <c r="AG379" s="8"/>
      <c r="AH379" s="4"/>
      <c r="AI379" s="4"/>
      <c r="AJ379" s="4"/>
      <c r="AK379" s="4"/>
      <c r="AL379" s="9"/>
      <c r="AM379" s="9"/>
      <c r="AN379" s="9"/>
      <c r="AO379" s="9"/>
      <c r="AP379" s="10"/>
      <c r="AQ379" s="10"/>
      <c r="AR379" s="527"/>
      <c r="AS379" s="527"/>
      <c r="AT379" s="142"/>
      <c r="AU379" s="142"/>
      <c r="AV379" s="142"/>
      <c r="AW379" s="142"/>
      <c r="AX379" s="12"/>
      <c r="AY379" s="13"/>
      <c r="AZ379" s="13"/>
      <c r="BA379" s="13"/>
      <c r="BB379" s="14"/>
      <c r="BC379" s="15"/>
      <c r="BD379" s="15"/>
      <c r="BE379" s="15"/>
      <c r="BF379" s="16"/>
      <c r="BG379" s="14"/>
      <c r="BH379" s="14"/>
      <c r="BI379" s="17"/>
      <c r="BJ379" s="17"/>
      <c r="BK379" s="17"/>
      <c r="BL379" s="17"/>
      <c r="BM379" s="17"/>
      <c r="BN379" s="17"/>
      <c r="BO379" s="17"/>
      <c r="BP379" s="17"/>
      <c r="BQ379" s="17"/>
      <c r="BR379" s="18"/>
      <c r="BS379" s="19"/>
      <c r="BT379" s="19"/>
      <c r="BU379" s="19"/>
      <c r="BV379" s="17"/>
      <c r="BW379" s="17"/>
      <c r="BX379" s="17"/>
      <c r="BY379" s="17"/>
      <c r="BZ379" s="17"/>
      <c r="CA379" s="17"/>
      <c r="CB379" s="17"/>
      <c r="CC379" s="20"/>
      <c r="CD379" s="20"/>
      <c r="CE379" s="20"/>
      <c r="CF379" s="20"/>
      <c r="CG379" s="20"/>
      <c r="CH379" s="20"/>
      <c r="CI379" s="20"/>
      <c r="CJ379" s="20"/>
      <c r="CK379" s="20"/>
      <c r="CL379" s="20"/>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59"/>
      <c r="DL379" s="259"/>
      <c r="DM379" s="259"/>
      <c r="DN379" s="22"/>
      <c r="DO379" s="315"/>
      <c r="DP379" s="315"/>
      <c r="DQ379" s="315"/>
      <c r="DR379" s="259"/>
      <c r="DS379" s="259"/>
      <c r="DT379" s="259"/>
      <c r="DU379" s="259"/>
      <c r="DV379" s="259"/>
      <c r="DW379" s="259"/>
      <c r="DX379" s="259"/>
    </row>
    <row r="380" spans="1:128" ht="13.5" customHeight="1">
      <c r="A380" s="1"/>
      <c r="B380" s="2"/>
      <c r="C380" s="3"/>
      <c r="D380" s="3"/>
      <c r="E380" s="3"/>
      <c r="F380" s="3"/>
      <c r="G380" s="3"/>
      <c r="H380" s="3"/>
      <c r="I380" s="3"/>
      <c r="J380" s="3"/>
      <c r="K380" s="3"/>
      <c r="L380" s="3"/>
      <c r="M380" s="3"/>
      <c r="N380" s="3"/>
      <c r="O380" s="3"/>
      <c r="P380" s="3"/>
      <c r="Q380" s="3"/>
      <c r="R380" s="3"/>
      <c r="S380" s="4"/>
      <c r="T380" s="4"/>
      <c r="U380" s="4"/>
      <c r="V380" s="4"/>
      <c r="W380" s="4"/>
      <c r="X380" s="4"/>
      <c r="Y380" s="4"/>
      <c r="Z380" s="5"/>
      <c r="AA380" s="4"/>
      <c r="AB380" s="4"/>
      <c r="AC380" s="4"/>
      <c r="AD380" s="7"/>
      <c r="AE380" s="4"/>
      <c r="AF380" s="7"/>
      <c r="AG380" s="8"/>
      <c r="AH380" s="4"/>
      <c r="AI380" s="4"/>
      <c r="AJ380" s="4"/>
      <c r="AK380" s="4"/>
      <c r="AL380" s="9"/>
      <c r="AM380" s="9"/>
      <c r="AN380" s="9"/>
      <c r="AO380" s="9"/>
      <c r="AP380" s="10"/>
      <c r="AQ380" s="10"/>
      <c r="AR380" s="527"/>
      <c r="AS380" s="527"/>
      <c r="AT380" s="142"/>
      <c r="AU380" s="142"/>
      <c r="AV380" s="142"/>
      <c r="AW380" s="142"/>
      <c r="AX380" s="12"/>
      <c r="AY380" s="13"/>
      <c r="AZ380" s="13"/>
      <c r="BA380" s="13"/>
      <c r="BB380" s="14"/>
      <c r="BC380" s="15"/>
      <c r="BD380" s="15"/>
      <c r="BE380" s="15"/>
      <c r="BF380" s="16"/>
      <c r="BG380" s="14"/>
      <c r="BH380" s="14"/>
      <c r="BI380" s="17"/>
      <c r="BJ380" s="17"/>
      <c r="BK380" s="17"/>
      <c r="BL380" s="17"/>
      <c r="BM380" s="17"/>
      <c r="BN380" s="17"/>
      <c r="BO380" s="17"/>
      <c r="BP380" s="17"/>
      <c r="BQ380" s="17"/>
      <c r="BR380" s="18"/>
      <c r="BS380" s="19"/>
      <c r="BT380" s="19"/>
      <c r="BU380" s="19"/>
      <c r="BV380" s="17"/>
      <c r="BW380" s="17"/>
      <c r="BX380" s="17"/>
      <c r="BY380" s="17"/>
      <c r="BZ380" s="17"/>
      <c r="CA380" s="17"/>
      <c r="CB380" s="17"/>
      <c r="CC380" s="20"/>
      <c r="CD380" s="20"/>
      <c r="CE380" s="20"/>
      <c r="CF380" s="20"/>
      <c r="CG380" s="20"/>
      <c r="CH380" s="20"/>
      <c r="CI380" s="20"/>
      <c r="CJ380" s="20"/>
      <c r="CK380" s="20"/>
      <c r="CL380" s="20"/>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59"/>
      <c r="DL380" s="259"/>
      <c r="DM380" s="259"/>
      <c r="DN380" s="22"/>
      <c r="DO380" s="315"/>
      <c r="DP380" s="315"/>
      <c r="DQ380" s="315"/>
      <c r="DR380" s="259"/>
      <c r="DS380" s="259"/>
      <c r="DT380" s="259"/>
      <c r="DU380" s="259"/>
      <c r="DV380" s="259"/>
      <c r="DW380" s="259"/>
      <c r="DX380" s="259"/>
    </row>
    <row r="381" spans="1:128" ht="13.5" customHeight="1">
      <c r="A381" s="1"/>
      <c r="B381" s="2"/>
      <c r="C381" s="3"/>
      <c r="D381" s="3"/>
      <c r="E381" s="3"/>
      <c r="F381" s="3"/>
      <c r="G381" s="3"/>
      <c r="H381" s="3"/>
      <c r="I381" s="3"/>
      <c r="J381" s="3"/>
      <c r="K381" s="3"/>
      <c r="L381" s="3"/>
      <c r="M381" s="3"/>
      <c r="N381" s="3"/>
      <c r="O381" s="3"/>
      <c r="P381" s="3"/>
      <c r="Q381" s="3"/>
      <c r="R381" s="3"/>
      <c r="S381" s="4"/>
      <c r="T381" s="4"/>
      <c r="U381" s="4"/>
      <c r="V381" s="4"/>
      <c r="W381" s="4"/>
      <c r="X381" s="4"/>
      <c r="Y381" s="4"/>
      <c r="Z381" s="5"/>
      <c r="AA381" s="4"/>
      <c r="AB381" s="4"/>
      <c r="AC381" s="4"/>
      <c r="AD381" s="7"/>
      <c r="AE381" s="4"/>
      <c r="AF381" s="7"/>
      <c r="AG381" s="8"/>
      <c r="AH381" s="4"/>
      <c r="AI381" s="4"/>
      <c r="AJ381" s="4"/>
      <c r="AK381" s="4"/>
      <c r="AL381" s="9"/>
      <c r="AM381" s="9"/>
      <c r="AN381" s="9"/>
      <c r="AO381" s="9"/>
      <c r="AP381" s="10"/>
      <c r="AQ381" s="10"/>
      <c r="AR381" s="527"/>
      <c r="AS381" s="527"/>
      <c r="AT381" s="142"/>
      <c r="AU381" s="142"/>
      <c r="AV381" s="142"/>
      <c r="AW381" s="142"/>
      <c r="AX381" s="12"/>
      <c r="AY381" s="13"/>
      <c r="AZ381" s="13"/>
      <c r="BA381" s="13"/>
      <c r="BB381" s="14"/>
      <c r="BC381" s="15"/>
      <c r="BD381" s="15"/>
      <c r="BE381" s="15"/>
      <c r="BF381" s="16"/>
      <c r="BG381" s="14"/>
      <c r="BH381" s="14"/>
      <c r="BI381" s="17"/>
      <c r="BJ381" s="17"/>
      <c r="BK381" s="17"/>
      <c r="BL381" s="17"/>
      <c r="BM381" s="17"/>
      <c r="BN381" s="17"/>
      <c r="BO381" s="17"/>
      <c r="BP381" s="17"/>
      <c r="BQ381" s="17"/>
      <c r="BR381" s="18"/>
      <c r="BS381" s="19"/>
      <c r="BT381" s="19"/>
      <c r="BU381" s="19"/>
      <c r="BV381" s="17"/>
      <c r="BW381" s="17"/>
      <c r="BX381" s="17"/>
      <c r="BY381" s="17"/>
      <c r="BZ381" s="17"/>
      <c r="CA381" s="17"/>
      <c r="CB381" s="17"/>
      <c r="CC381" s="20"/>
      <c r="CD381" s="20"/>
      <c r="CE381" s="20"/>
      <c r="CF381" s="20"/>
      <c r="CG381" s="20"/>
      <c r="CH381" s="20"/>
      <c r="CI381" s="20"/>
      <c r="CJ381" s="20"/>
      <c r="CK381" s="20"/>
      <c r="CL381" s="20"/>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59"/>
      <c r="DL381" s="259"/>
      <c r="DM381" s="259"/>
      <c r="DN381" s="22"/>
      <c r="DO381" s="315"/>
      <c r="DP381" s="315"/>
      <c r="DQ381" s="315"/>
      <c r="DR381" s="259"/>
      <c r="DS381" s="259"/>
      <c r="DT381" s="259"/>
      <c r="DU381" s="259"/>
      <c r="DV381" s="259"/>
      <c r="DW381" s="259"/>
      <c r="DX381" s="259"/>
    </row>
    <row r="382" spans="1:128" ht="13.5" customHeight="1">
      <c r="A382" s="1"/>
      <c r="B382" s="2"/>
      <c r="C382" s="3"/>
      <c r="D382" s="3"/>
      <c r="E382" s="3"/>
      <c r="F382" s="3"/>
      <c r="G382" s="3"/>
      <c r="H382" s="3"/>
      <c r="I382" s="3"/>
      <c r="J382" s="3"/>
      <c r="K382" s="3"/>
      <c r="L382" s="3"/>
      <c r="M382" s="3"/>
      <c r="N382" s="3"/>
      <c r="O382" s="3"/>
      <c r="P382" s="3"/>
      <c r="Q382" s="3"/>
      <c r="R382" s="3"/>
      <c r="S382" s="4"/>
      <c r="T382" s="4"/>
      <c r="U382" s="4"/>
      <c r="V382" s="4"/>
      <c r="W382" s="4"/>
      <c r="X382" s="4"/>
      <c r="Y382" s="4"/>
      <c r="Z382" s="5"/>
      <c r="AA382" s="4"/>
      <c r="AB382" s="4"/>
      <c r="AC382" s="4"/>
      <c r="AD382" s="7"/>
      <c r="AE382" s="4"/>
      <c r="AF382" s="7"/>
      <c r="AG382" s="8"/>
      <c r="AH382" s="4"/>
      <c r="AI382" s="4"/>
      <c r="AJ382" s="4"/>
      <c r="AK382" s="4"/>
      <c r="AL382" s="9"/>
      <c r="AM382" s="9"/>
      <c r="AN382" s="9"/>
      <c r="AO382" s="9"/>
      <c r="AP382" s="10"/>
      <c r="AQ382" s="10"/>
      <c r="AR382" s="527"/>
      <c r="AS382" s="527"/>
      <c r="AT382" s="142"/>
      <c r="AU382" s="142"/>
      <c r="AV382" s="142"/>
      <c r="AW382" s="142"/>
      <c r="AX382" s="12"/>
      <c r="AY382" s="13"/>
      <c r="AZ382" s="13"/>
      <c r="BA382" s="13"/>
      <c r="BB382" s="14"/>
      <c r="BC382" s="15"/>
      <c r="BD382" s="15"/>
      <c r="BE382" s="15"/>
      <c r="BF382" s="16"/>
      <c r="BG382" s="14"/>
      <c r="BH382" s="14"/>
      <c r="BI382" s="17"/>
      <c r="BJ382" s="17"/>
      <c r="BK382" s="17"/>
      <c r="BL382" s="17"/>
      <c r="BM382" s="17"/>
      <c r="BN382" s="17"/>
      <c r="BO382" s="17"/>
      <c r="BP382" s="17"/>
      <c r="BQ382" s="17"/>
      <c r="BR382" s="18"/>
      <c r="BS382" s="19"/>
      <c r="BT382" s="19"/>
      <c r="BU382" s="19"/>
      <c r="BV382" s="17"/>
      <c r="BW382" s="17"/>
      <c r="BX382" s="17"/>
      <c r="BY382" s="17"/>
      <c r="BZ382" s="17"/>
      <c r="CA382" s="17"/>
      <c r="CB382" s="17"/>
      <c r="CC382" s="20"/>
      <c r="CD382" s="20"/>
      <c r="CE382" s="20"/>
      <c r="CF382" s="20"/>
      <c r="CG382" s="20"/>
      <c r="CH382" s="20"/>
      <c r="CI382" s="20"/>
      <c r="CJ382" s="20"/>
      <c r="CK382" s="20"/>
      <c r="CL382" s="20"/>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59"/>
      <c r="DL382" s="259"/>
      <c r="DM382" s="259"/>
      <c r="DN382" s="22"/>
      <c r="DO382" s="315"/>
      <c r="DP382" s="315"/>
      <c r="DQ382" s="315"/>
      <c r="DR382" s="259"/>
      <c r="DS382" s="259"/>
      <c r="DT382" s="259"/>
      <c r="DU382" s="259"/>
      <c r="DV382" s="259"/>
      <c r="DW382" s="259"/>
      <c r="DX382" s="259"/>
    </row>
    <row r="383" spans="1:128" ht="13.5" customHeight="1">
      <c r="A383" s="1"/>
      <c r="B383" s="2"/>
      <c r="C383" s="3"/>
      <c r="D383" s="3"/>
      <c r="E383" s="3"/>
      <c r="F383" s="3"/>
      <c r="G383" s="3"/>
      <c r="H383" s="3"/>
      <c r="I383" s="3"/>
      <c r="J383" s="3"/>
      <c r="K383" s="3"/>
      <c r="L383" s="3"/>
      <c r="M383" s="3"/>
      <c r="N383" s="3"/>
      <c r="O383" s="3"/>
      <c r="P383" s="3"/>
      <c r="Q383" s="3"/>
      <c r="R383" s="3"/>
      <c r="S383" s="4"/>
      <c r="T383" s="4"/>
      <c r="U383" s="4"/>
      <c r="V383" s="4"/>
      <c r="W383" s="4"/>
      <c r="X383" s="4"/>
      <c r="Y383" s="4"/>
      <c r="Z383" s="5"/>
      <c r="AA383" s="4"/>
      <c r="AB383" s="4"/>
      <c r="AC383" s="4"/>
      <c r="AD383" s="7"/>
      <c r="AE383" s="4"/>
      <c r="AF383" s="7"/>
      <c r="AG383" s="8"/>
      <c r="AH383" s="4"/>
      <c r="AI383" s="4"/>
      <c r="AJ383" s="4"/>
      <c r="AK383" s="4"/>
      <c r="AL383" s="9"/>
      <c r="AM383" s="9"/>
      <c r="AN383" s="9"/>
      <c r="AO383" s="9"/>
      <c r="AP383" s="10"/>
      <c r="AQ383" s="10"/>
      <c r="AR383" s="527"/>
      <c r="AS383" s="527"/>
      <c r="AT383" s="142"/>
      <c r="AU383" s="142"/>
      <c r="AV383" s="142"/>
      <c r="AW383" s="142"/>
      <c r="AX383" s="12"/>
      <c r="AY383" s="13"/>
      <c r="AZ383" s="13"/>
      <c r="BA383" s="13"/>
      <c r="BB383" s="14"/>
      <c r="BC383" s="15"/>
      <c r="BD383" s="15"/>
      <c r="BE383" s="15"/>
      <c r="BF383" s="16"/>
      <c r="BG383" s="14"/>
      <c r="BH383" s="14"/>
      <c r="BI383" s="17"/>
      <c r="BJ383" s="17"/>
      <c r="BK383" s="17"/>
      <c r="BL383" s="17"/>
      <c r="BM383" s="17"/>
      <c r="BN383" s="17"/>
      <c r="BO383" s="17"/>
      <c r="BP383" s="17"/>
      <c r="BQ383" s="17"/>
      <c r="BR383" s="18"/>
      <c r="BS383" s="19"/>
      <c r="BT383" s="19"/>
      <c r="BU383" s="19"/>
      <c r="BV383" s="17"/>
      <c r="BW383" s="17"/>
      <c r="BX383" s="17"/>
      <c r="BY383" s="17"/>
      <c r="BZ383" s="17"/>
      <c r="CA383" s="17"/>
      <c r="CB383" s="17"/>
      <c r="CC383" s="20"/>
      <c r="CD383" s="20"/>
      <c r="CE383" s="20"/>
      <c r="CF383" s="20"/>
      <c r="CG383" s="20"/>
      <c r="CH383" s="20"/>
      <c r="CI383" s="20"/>
      <c r="CJ383" s="20"/>
      <c r="CK383" s="20"/>
      <c r="CL383" s="20"/>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59"/>
      <c r="DL383" s="259"/>
      <c r="DM383" s="259"/>
      <c r="DN383" s="22"/>
      <c r="DO383" s="315"/>
      <c r="DP383" s="315"/>
      <c r="DQ383" s="315"/>
      <c r="DR383" s="259"/>
      <c r="DS383" s="259"/>
      <c r="DT383" s="259"/>
      <c r="DU383" s="259"/>
      <c r="DV383" s="259"/>
      <c r="DW383" s="259"/>
      <c r="DX383" s="259"/>
    </row>
    <row r="384" spans="1:128" ht="13.5" customHeight="1">
      <c r="A384" s="1"/>
      <c r="B384" s="2"/>
      <c r="C384" s="3"/>
      <c r="D384" s="3"/>
      <c r="E384" s="3"/>
      <c r="F384" s="3"/>
      <c r="G384" s="3"/>
      <c r="H384" s="3"/>
      <c r="I384" s="3"/>
      <c r="J384" s="3"/>
      <c r="K384" s="3"/>
      <c r="L384" s="3"/>
      <c r="M384" s="3"/>
      <c r="N384" s="3"/>
      <c r="O384" s="3"/>
      <c r="P384" s="3"/>
      <c r="Q384" s="3"/>
      <c r="R384" s="3"/>
      <c r="S384" s="4"/>
      <c r="T384" s="4"/>
      <c r="U384" s="4"/>
      <c r="V384" s="4"/>
      <c r="W384" s="4"/>
      <c r="X384" s="4"/>
      <c r="Y384" s="4"/>
      <c r="Z384" s="5"/>
      <c r="AA384" s="4"/>
      <c r="AB384" s="4"/>
      <c r="AC384" s="4"/>
      <c r="AD384" s="7"/>
      <c r="AE384" s="4"/>
      <c r="AF384" s="7"/>
      <c r="AG384" s="8"/>
      <c r="AH384" s="4"/>
      <c r="AI384" s="4"/>
      <c r="AJ384" s="4"/>
      <c r="AK384" s="4"/>
      <c r="AL384" s="9"/>
      <c r="AM384" s="9"/>
      <c r="AN384" s="9"/>
      <c r="AO384" s="9"/>
      <c r="AP384" s="10"/>
      <c r="AQ384" s="10"/>
      <c r="AR384" s="527"/>
      <c r="AS384" s="527"/>
      <c r="AT384" s="142"/>
      <c r="AU384" s="142"/>
      <c r="AV384" s="142"/>
      <c r="AW384" s="142"/>
      <c r="AX384" s="12"/>
      <c r="AY384" s="13"/>
      <c r="AZ384" s="13"/>
      <c r="BA384" s="13"/>
      <c r="BB384" s="14"/>
      <c r="BC384" s="15"/>
      <c r="BD384" s="15"/>
      <c r="BE384" s="15"/>
      <c r="BF384" s="16"/>
      <c r="BG384" s="14"/>
      <c r="BH384" s="14"/>
      <c r="BI384" s="17"/>
      <c r="BJ384" s="17"/>
      <c r="BK384" s="17"/>
      <c r="BL384" s="17"/>
      <c r="BM384" s="17"/>
      <c r="BN384" s="17"/>
      <c r="BO384" s="17"/>
      <c r="BP384" s="17"/>
      <c r="BQ384" s="17"/>
      <c r="BR384" s="18"/>
      <c r="BS384" s="19"/>
      <c r="BT384" s="19"/>
      <c r="BU384" s="19"/>
      <c r="BV384" s="17"/>
      <c r="BW384" s="17"/>
      <c r="BX384" s="17"/>
      <c r="BY384" s="17"/>
      <c r="BZ384" s="17"/>
      <c r="CA384" s="17"/>
      <c r="CB384" s="17"/>
      <c r="CC384" s="20"/>
      <c r="CD384" s="20"/>
      <c r="CE384" s="20"/>
      <c r="CF384" s="20"/>
      <c r="CG384" s="20"/>
      <c r="CH384" s="20"/>
      <c r="CI384" s="20"/>
      <c r="CJ384" s="20"/>
      <c r="CK384" s="20"/>
      <c r="CL384" s="20"/>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59"/>
      <c r="DL384" s="259"/>
      <c r="DM384" s="259"/>
      <c r="DN384" s="22"/>
      <c r="DO384" s="315"/>
      <c r="DP384" s="315"/>
      <c r="DQ384" s="315"/>
      <c r="DR384" s="259"/>
      <c r="DS384" s="259"/>
      <c r="DT384" s="259"/>
      <c r="DU384" s="259"/>
      <c r="DV384" s="259"/>
      <c r="DW384" s="259"/>
      <c r="DX384" s="259"/>
    </row>
    <row r="385" spans="1:128" ht="13.5" customHeight="1">
      <c r="A385" s="1"/>
      <c r="B385" s="2"/>
      <c r="C385" s="3"/>
      <c r="D385" s="3"/>
      <c r="E385" s="3"/>
      <c r="F385" s="3"/>
      <c r="G385" s="3"/>
      <c r="H385" s="3"/>
      <c r="I385" s="3"/>
      <c r="J385" s="3"/>
      <c r="K385" s="3"/>
      <c r="L385" s="3"/>
      <c r="M385" s="3"/>
      <c r="N385" s="3"/>
      <c r="O385" s="3"/>
      <c r="P385" s="3"/>
      <c r="Q385" s="3"/>
      <c r="R385" s="3"/>
      <c r="S385" s="4"/>
      <c r="T385" s="4"/>
      <c r="U385" s="4"/>
      <c r="V385" s="4"/>
      <c r="W385" s="4"/>
      <c r="X385" s="4"/>
      <c r="Y385" s="4"/>
      <c r="Z385" s="5"/>
      <c r="AA385" s="4"/>
      <c r="AB385" s="4"/>
      <c r="AC385" s="4"/>
      <c r="AD385" s="7"/>
      <c r="AE385" s="4"/>
      <c r="AF385" s="7"/>
      <c r="AG385" s="8"/>
      <c r="AH385" s="4"/>
      <c r="AI385" s="4"/>
      <c r="AJ385" s="4"/>
      <c r="AK385" s="4"/>
      <c r="AL385" s="9"/>
      <c r="AM385" s="9"/>
      <c r="AN385" s="9"/>
      <c r="AO385" s="9"/>
      <c r="AP385" s="10"/>
      <c r="AQ385" s="10"/>
      <c r="AR385" s="527"/>
      <c r="AS385" s="527"/>
      <c r="AT385" s="142"/>
      <c r="AU385" s="142"/>
      <c r="AV385" s="142"/>
      <c r="AW385" s="142"/>
      <c r="AX385" s="12"/>
      <c r="AY385" s="13"/>
      <c r="AZ385" s="13"/>
      <c r="BA385" s="13"/>
      <c r="BB385" s="14"/>
      <c r="BC385" s="15"/>
      <c r="BD385" s="15"/>
      <c r="BE385" s="15"/>
      <c r="BF385" s="16"/>
      <c r="BG385" s="14"/>
      <c r="BH385" s="14"/>
      <c r="BI385" s="17"/>
      <c r="BJ385" s="17"/>
      <c r="BK385" s="17"/>
      <c r="BL385" s="17"/>
      <c r="BM385" s="17"/>
      <c r="BN385" s="17"/>
      <c r="BO385" s="17"/>
      <c r="BP385" s="17"/>
      <c r="BQ385" s="17"/>
      <c r="BR385" s="18"/>
      <c r="BS385" s="19"/>
      <c r="BT385" s="19"/>
      <c r="BU385" s="19"/>
      <c r="BV385" s="17"/>
      <c r="BW385" s="17"/>
      <c r="BX385" s="17"/>
      <c r="BY385" s="17"/>
      <c r="BZ385" s="17"/>
      <c r="CA385" s="17"/>
      <c r="CB385" s="17"/>
      <c r="CC385" s="20"/>
      <c r="CD385" s="20"/>
      <c r="CE385" s="20"/>
      <c r="CF385" s="20"/>
      <c r="CG385" s="20"/>
      <c r="CH385" s="20"/>
      <c r="CI385" s="20"/>
      <c r="CJ385" s="20"/>
      <c r="CK385" s="20"/>
      <c r="CL385" s="20"/>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59"/>
      <c r="DL385" s="259"/>
      <c r="DM385" s="259"/>
      <c r="DN385" s="22"/>
      <c r="DO385" s="315"/>
      <c r="DP385" s="315"/>
      <c r="DQ385" s="315"/>
      <c r="DR385" s="259"/>
      <c r="DS385" s="259"/>
      <c r="DT385" s="259"/>
      <c r="DU385" s="259"/>
      <c r="DV385" s="259"/>
      <c r="DW385" s="259"/>
      <c r="DX385" s="259"/>
    </row>
    <row r="386" spans="1:128" ht="13.5" customHeight="1">
      <c r="A386" s="1"/>
      <c r="B386" s="2"/>
      <c r="C386" s="3"/>
      <c r="D386" s="3"/>
      <c r="E386" s="3"/>
      <c r="F386" s="3"/>
      <c r="G386" s="3"/>
      <c r="H386" s="3"/>
      <c r="I386" s="3"/>
      <c r="J386" s="3"/>
      <c r="K386" s="3"/>
      <c r="L386" s="3"/>
      <c r="M386" s="3"/>
      <c r="N386" s="3"/>
      <c r="O386" s="3"/>
      <c r="P386" s="3"/>
      <c r="Q386" s="3"/>
      <c r="R386" s="3"/>
      <c r="S386" s="4"/>
      <c r="T386" s="4"/>
      <c r="U386" s="4"/>
      <c r="V386" s="4"/>
      <c r="W386" s="4"/>
      <c r="X386" s="4"/>
      <c r="Y386" s="4"/>
      <c r="Z386" s="5"/>
      <c r="AA386" s="4"/>
      <c r="AB386" s="4"/>
      <c r="AC386" s="4"/>
      <c r="AD386" s="7"/>
      <c r="AE386" s="4"/>
      <c r="AF386" s="7"/>
      <c r="AG386" s="8"/>
      <c r="AH386" s="4"/>
      <c r="AI386" s="4"/>
      <c r="AJ386" s="4"/>
      <c r="AK386" s="4"/>
      <c r="AL386" s="9"/>
      <c r="AM386" s="9"/>
      <c r="AN386" s="9"/>
      <c r="AO386" s="9"/>
      <c r="AP386" s="10"/>
      <c r="AQ386" s="10"/>
      <c r="AR386" s="527"/>
      <c r="AS386" s="527"/>
      <c r="AT386" s="142"/>
      <c r="AU386" s="142"/>
      <c r="AV386" s="142"/>
      <c r="AW386" s="142"/>
      <c r="AX386" s="12"/>
      <c r="AY386" s="13"/>
      <c r="AZ386" s="13"/>
      <c r="BA386" s="13"/>
      <c r="BB386" s="14"/>
      <c r="BC386" s="15"/>
      <c r="BD386" s="15"/>
      <c r="BE386" s="15"/>
      <c r="BF386" s="16"/>
      <c r="BG386" s="14"/>
      <c r="BH386" s="14"/>
      <c r="BI386" s="17"/>
      <c r="BJ386" s="17"/>
      <c r="BK386" s="17"/>
      <c r="BL386" s="17"/>
      <c r="BM386" s="17"/>
      <c r="BN386" s="17"/>
      <c r="BO386" s="17"/>
      <c r="BP386" s="17"/>
      <c r="BQ386" s="17"/>
      <c r="BR386" s="18"/>
      <c r="BS386" s="19"/>
      <c r="BT386" s="19"/>
      <c r="BU386" s="19"/>
      <c r="BV386" s="17"/>
      <c r="BW386" s="17"/>
      <c r="BX386" s="17"/>
      <c r="BY386" s="17"/>
      <c r="BZ386" s="17"/>
      <c r="CA386" s="17"/>
      <c r="CB386" s="17"/>
      <c r="CC386" s="20"/>
      <c r="CD386" s="20"/>
      <c r="CE386" s="20"/>
      <c r="CF386" s="20"/>
      <c r="CG386" s="20"/>
      <c r="CH386" s="20"/>
      <c r="CI386" s="20"/>
      <c r="CJ386" s="20"/>
      <c r="CK386" s="20"/>
      <c r="CL386" s="20"/>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59"/>
      <c r="DL386" s="259"/>
      <c r="DM386" s="259"/>
      <c r="DN386" s="22"/>
      <c r="DO386" s="315"/>
      <c r="DP386" s="315"/>
      <c r="DQ386" s="315"/>
      <c r="DR386" s="259"/>
      <c r="DS386" s="259"/>
      <c r="DT386" s="259"/>
      <c r="DU386" s="259"/>
      <c r="DV386" s="259"/>
      <c r="DW386" s="259"/>
      <c r="DX386" s="259"/>
    </row>
    <row r="387" spans="1:128" ht="13.5" customHeight="1">
      <c r="A387" s="1"/>
      <c r="B387" s="2"/>
      <c r="C387" s="3"/>
      <c r="D387" s="3"/>
      <c r="E387" s="3"/>
      <c r="F387" s="3"/>
      <c r="G387" s="3"/>
      <c r="H387" s="3"/>
      <c r="I387" s="3"/>
      <c r="J387" s="3"/>
      <c r="K387" s="3"/>
      <c r="L387" s="3"/>
      <c r="M387" s="3"/>
      <c r="N387" s="3"/>
      <c r="O387" s="3"/>
      <c r="P387" s="3"/>
      <c r="Q387" s="3"/>
      <c r="R387" s="3"/>
      <c r="S387" s="4"/>
      <c r="T387" s="4"/>
      <c r="U387" s="4"/>
      <c r="V387" s="4"/>
      <c r="W387" s="4"/>
      <c r="X387" s="4"/>
      <c r="Y387" s="4"/>
      <c r="Z387" s="5"/>
      <c r="AA387" s="4"/>
      <c r="AB387" s="4"/>
      <c r="AC387" s="4"/>
      <c r="AD387" s="7"/>
      <c r="AE387" s="4"/>
      <c r="AF387" s="7"/>
      <c r="AG387" s="8"/>
      <c r="AH387" s="4"/>
      <c r="AI387" s="4"/>
      <c r="AJ387" s="4"/>
      <c r="AK387" s="4"/>
      <c r="AL387" s="9"/>
      <c r="AM387" s="9"/>
      <c r="AN387" s="9"/>
      <c r="AO387" s="9"/>
      <c r="AP387" s="10"/>
      <c r="AQ387" s="10"/>
      <c r="AR387" s="527"/>
      <c r="AS387" s="527"/>
      <c r="AT387" s="142"/>
      <c r="AU387" s="142"/>
      <c r="AV387" s="142"/>
      <c r="AW387" s="142"/>
      <c r="AX387" s="12"/>
      <c r="AY387" s="13"/>
      <c r="AZ387" s="13"/>
      <c r="BA387" s="13"/>
      <c r="BB387" s="14"/>
      <c r="BC387" s="15"/>
      <c r="BD387" s="15"/>
      <c r="BE387" s="15"/>
      <c r="BF387" s="16"/>
      <c r="BG387" s="14"/>
      <c r="BH387" s="14"/>
      <c r="BI387" s="17"/>
      <c r="BJ387" s="17"/>
      <c r="BK387" s="17"/>
      <c r="BL387" s="17"/>
      <c r="BM387" s="17"/>
      <c r="BN387" s="17"/>
      <c r="BO387" s="17"/>
      <c r="BP387" s="17"/>
      <c r="BQ387" s="17"/>
      <c r="BR387" s="18"/>
      <c r="BS387" s="19"/>
      <c r="BT387" s="19"/>
      <c r="BU387" s="19"/>
      <c r="BV387" s="17"/>
      <c r="BW387" s="17"/>
      <c r="BX387" s="17"/>
      <c r="BY387" s="17"/>
      <c r="BZ387" s="17"/>
      <c r="CA387" s="17"/>
      <c r="CB387" s="17"/>
      <c r="CC387" s="20"/>
      <c r="CD387" s="20"/>
      <c r="CE387" s="20"/>
      <c r="CF387" s="20"/>
      <c r="CG387" s="20"/>
      <c r="CH387" s="20"/>
      <c r="CI387" s="20"/>
      <c r="CJ387" s="20"/>
      <c r="CK387" s="20"/>
      <c r="CL387" s="20"/>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59"/>
      <c r="DL387" s="259"/>
      <c r="DM387" s="259"/>
      <c r="DN387" s="22"/>
      <c r="DO387" s="315"/>
      <c r="DP387" s="315"/>
      <c r="DQ387" s="315"/>
      <c r="DR387" s="259"/>
      <c r="DS387" s="259"/>
      <c r="DT387" s="259"/>
      <c r="DU387" s="259"/>
      <c r="DV387" s="259"/>
      <c r="DW387" s="259"/>
      <c r="DX387" s="259"/>
    </row>
    <row r="388" spans="1:128" ht="13.5" customHeight="1">
      <c r="A388" s="1"/>
      <c r="B388" s="2"/>
      <c r="C388" s="3"/>
      <c r="D388" s="3"/>
      <c r="E388" s="3"/>
      <c r="F388" s="3"/>
      <c r="G388" s="3"/>
      <c r="H388" s="3"/>
      <c r="I388" s="3"/>
      <c r="J388" s="3"/>
      <c r="K388" s="3"/>
      <c r="L388" s="3"/>
      <c r="M388" s="3"/>
      <c r="N388" s="3"/>
      <c r="O388" s="3"/>
      <c r="P388" s="3"/>
      <c r="Q388" s="3"/>
      <c r="R388" s="3"/>
      <c r="S388" s="4"/>
      <c r="T388" s="4"/>
      <c r="U388" s="4"/>
      <c r="V388" s="4"/>
      <c r="W388" s="4"/>
      <c r="X388" s="4"/>
      <c r="Y388" s="4"/>
      <c r="Z388" s="5"/>
      <c r="AA388" s="4"/>
      <c r="AB388" s="4"/>
      <c r="AC388" s="4"/>
      <c r="AD388" s="7"/>
      <c r="AE388" s="4"/>
      <c r="AF388" s="7"/>
      <c r="AG388" s="8"/>
      <c r="AH388" s="4"/>
      <c r="AI388" s="4"/>
      <c r="AJ388" s="4"/>
      <c r="AK388" s="4"/>
      <c r="AL388" s="9"/>
      <c r="AM388" s="9"/>
      <c r="AN388" s="9"/>
      <c r="AO388" s="9"/>
      <c r="AP388" s="10"/>
      <c r="AQ388" s="10"/>
      <c r="AR388" s="527"/>
      <c r="AS388" s="527"/>
      <c r="AT388" s="142"/>
      <c r="AU388" s="142"/>
      <c r="AV388" s="142"/>
      <c r="AW388" s="142"/>
      <c r="AX388" s="12"/>
      <c r="AY388" s="13"/>
      <c r="AZ388" s="13"/>
      <c r="BA388" s="13"/>
      <c r="BB388" s="14"/>
      <c r="BC388" s="15"/>
      <c r="BD388" s="15"/>
      <c r="BE388" s="15"/>
      <c r="BF388" s="16"/>
      <c r="BG388" s="14"/>
      <c r="BH388" s="14"/>
      <c r="BI388" s="17"/>
      <c r="BJ388" s="17"/>
      <c r="BK388" s="17"/>
      <c r="BL388" s="17"/>
      <c r="BM388" s="17"/>
      <c r="BN388" s="17"/>
      <c r="BO388" s="17"/>
      <c r="BP388" s="17"/>
      <c r="BQ388" s="17"/>
      <c r="BR388" s="18"/>
      <c r="BS388" s="19"/>
      <c r="BT388" s="19"/>
      <c r="BU388" s="19"/>
      <c r="BV388" s="17"/>
      <c r="BW388" s="17"/>
      <c r="BX388" s="17"/>
      <c r="BY388" s="17"/>
      <c r="BZ388" s="17"/>
      <c r="CA388" s="17"/>
      <c r="CB388" s="17"/>
      <c r="CC388" s="20"/>
      <c r="CD388" s="20"/>
      <c r="CE388" s="20"/>
      <c r="CF388" s="20"/>
      <c r="CG388" s="20"/>
      <c r="CH388" s="20"/>
      <c r="CI388" s="20"/>
      <c r="CJ388" s="20"/>
      <c r="CK388" s="20"/>
      <c r="CL388" s="20"/>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59"/>
      <c r="DL388" s="259"/>
      <c r="DM388" s="259"/>
      <c r="DN388" s="22"/>
      <c r="DO388" s="315"/>
      <c r="DP388" s="315"/>
      <c r="DQ388" s="315"/>
      <c r="DR388" s="259"/>
      <c r="DS388" s="259"/>
      <c r="DT388" s="259"/>
      <c r="DU388" s="259"/>
      <c r="DV388" s="259"/>
      <c r="DW388" s="259"/>
      <c r="DX388" s="259"/>
    </row>
    <row r="389" spans="1:128" ht="13.5" customHeight="1">
      <c r="A389" s="1"/>
      <c r="B389" s="2"/>
      <c r="C389" s="3"/>
      <c r="D389" s="3"/>
      <c r="E389" s="3"/>
      <c r="F389" s="3"/>
      <c r="G389" s="3"/>
      <c r="H389" s="3"/>
      <c r="I389" s="3"/>
      <c r="J389" s="3"/>
      <c r="K389" s="3"/>
      <c r="L389" s="3"/>
      <c r="M389" s="3"/>
      <c r="N389" s="3"/>
      <c r="O389" s="3"/>
      <c r="P389" s="3"/>
      <c r="Q389" s="3"/>
      <c r="R389" s="3"/>
      <c r="S389" s="4"/>
      <c r="T389" s="4"/>
      <c r="U389" s="4"/>
      <c r="V389" s="4"/>
      <c r="W389" s="4"/>
      <c r="X389" s="4"/>
      <c r="Y389" s="4"/>
      <c r="Z389" s="5"/>
      <c r="AA389" s="4"/>
      <c r="AB389" s="4"/>
      <c r="AC389" s="4"/>
      <c r="AD389" s="7"/>
      <c r="AE389" s="4"/>
      <c r="AF389" s="7"/>
      <c r="AG389" s="8"/>
      <c r="AH389" s="4"/>
      <c r="AI389" s="4"/>
      <c r="AJ389" s="4"/>
      <c r="AK389" s="4"/>
      <c r="AL389" s="9"/>
      <c r="AM389" s="9"/>
      <c r="AN389" s="9"/>
      <c r="AO389" s="9"/>
      <c r="AP389" s="10"/>
      <c r="AQ389" s="10"/>
      <c r="AR389" s="527"/>
      <c r="AS389" s="527"/>
      <c r="AT389" s="142"/>
      <c r="AU389" s="142"/>
      <c r="AV389" s="142"/>
      <c r="AW389" s="142"/>
      <c r="AX389" s="12"/>
      <c r="AY389" s="13"/>
      <c r="AZ389" s="13"/>
      <c r="BA389" s="13"/>
      <c r="BB389" s="14"/>
      <c r="BC389" s="15"/>
      <c r="BD389" s="15"/>
      <c r="BE389" s="15"/>
      <c r="BF389" s="16"/>
      <c r="BG389" s="14"/>
      <c r="BH389" s="14"/>
      <c r="BI389" s="17"/>
      <c r="BJ389" s="17"/>
      <c r="BK389" s="17"/>
      <c r="BL389" s="17"/>
      <c r="BM389" s="17"/>
      <c r="BN389" s="17"/>
      <c r="BO389" s="17"/>
      <c r="BP389" s="17"/>
      <c r="BQ389" s="17"/>
      <c r="BR389" s="18"/>
      <c r="BS389" s="19"/>
      <c r="BT389" s="19"/>
      <c r="BU389" s="19"/>
      <c r="BV389" s="17"/>
      <c r="BW389" s="17"/>
      <c r="BX389" s="17"/>
      <c r="BY389" s="17"/>
      <c r="BZ389" s="17"/>
      <c r="CA389" s="17"/>
      <c r="CB389" s="17"/>
      <c r="CC389" s="20"/>
      <c r="CD389" s="20"/>
      <c r="CE389" s="20"/>
      <c r="CF389" s="20"/>
      <c r="CG389" s="20"/>
      <c r="CH389" s="20"/>
      <c r="CI389" s="20"/>
      <c r="CJ389" s="20"/>
      <c r="CK389" s="20"/>
      <c r="CL389" s="20"/>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59"/>
      <c r="DL389" s="259"/>
      <c r="DM389" s="259"/>
      <c r="DN389" s="22"/>
      <c r="DO389" s="315"/>
      <c r="DP389" s="315"/>
      <c r="DQ389" s="315"/>
      <c r="DR389" s="259"/>
      <c r="DS389" s="259"/>
      <c r="DT389" s="259"/>
      <c r="DU389" s="259"/>
      <c r="DV389" s="259"/>
      <c r="DW389" s="259"/>
      <c r="DX389" s="259"/>
    </row>
    <row r="390" spans="1:128" ht="13.5" customHeight="1">
      <c r="A390" s="1"/>
      <c r="B390" s="2"/>
      <c r="C390" s="3"/>
      <c r="D390" s="3"/>
      <c r="E390" s="3"/>
      <c r="F390" s="3"/>
      <c r="G390" s="3"/>
      <c r="H390" s="3"/>
      <c r="I390" s="3"/>
      <c r="J390" s="3"/>
      <c r="K390" s="3"/>
      <c r="L390" s="3"/>
      <c r="M390" s="3"/>
      <c r="N390" s="3"/>
      <c r="O390" s="3"/>
      <c r="P390" s="3"/>
      <c r="Q390" s="3"/>
      <c r="R390" s="3"/>
      <c r="S390" s="4"/>
      <c r="T390" s="4"/>
      <c r="U390" s="4"/>
      <c r="V390" s="4"/>
      <c r="W390" s="4"/>
      <c r="X390" s="4"/>
      <c r="Y390" s="4"/>
      <c r="Z390" s="5"/>
      <c r="AA390" s="4"/>
      <c r="AB390" s="4"/>
      <c r="AC390" s="4"/>
      <c r="AD390" s="7"/>
      <c r="AE390" s="4"/>
      <c r="AF390" s="7"/>
      <c r="AG390" s="8"/>
      <c r="AH390" s="4"/>
      <c r="AI390" s="4"/>
      <c r="AJ390" s="4"/>
      <c r="AK390" s="4"/>
      <c r="AL390" s="9"/>
      <c r="AM390" s="9"/>
      <c r="AN390" s="9"/>
      <c r="AO390" s="9"/>
      <c r="AP390" s="10"/>
      <c r="AQ390" s="10"/>
      <c r="AR390" s="527"/>
      <c r="AS390" s="527"/>
      <c r="AT390" s="142"/>
      <c r="AU390" s="142"/>
      <c r="AV390" s="142"/>
      <c r="AW390" s="142"/>
      <c r="AX390" s="12"/>
      <c r="AY390" s="13"/>
      <c r="AZ390" s="13"/>
      <c r="BA390" s="13"/>
      <c r="BB390" s="14"/>
      <c r="BC390" s="15"/>
      <c r="BD390" s="15"/>
      <c r="BE390" s="15"/>
      <c r="BF390" s="16"/>
      <c r="BG390" s="14"/>
      <c r="BH390" s="14"/>
      <c r="BI390" s="17"/>
      <c r="BJ390" s="17"/>
      <c r="BK390" s="17"/>
      <c r="BL390" s="17"/>
      <c r="BM390" s="17"/>
      <c r="BN390" s="17"/>
      <c r="BO390" s="17"/>
      <c r="BP390" s="17"/>
      <c r="BQ390" s="17"/>
      <c r="BR390" s="18"/>
      <c r="BS390" s="19"/>
      <c r="BT390" s="19"/>
      <c r="BU390" s="19"/>
      <c r="BV390" s="17"/>
      <c r="BW390" s="17"/>
      <c r="BX390" s="17"/>
      <c r="BY390" s="17"/>
      <c r="BZ390" s="17"/>
      <c r="CA390" s="17"/>
      <c r="CB390" s="17"/>
      <c r="CC390" s="20"/>
      <c r="CD390" s="20"/>
      <c r="CE390" s="20"/>
      <c r="CF390" s="20"/>
      <c r="CG390" s="20"/>
      <c r="CH390" s="20"/>
      <c r="CI390" s="20"/>
      <c r="CJ390" s="20"/>
      <c r="CK390" s="20"/>
      <c r="CL390" s="20"/>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59"/>
      <c r="DL390" s="259"/>
      <c r="DM390" s="259"/>
      <c r="DN390" s="22"/>
      <c r="DO390" s="315"/>
      <c r="DP390" s="315"/>
      <c r="DQ390" s="315"/>
      <c r="DR390" s="259"/>
      <c r="DS390" s="259"/>
      <c r="DT390" s="259"/>
      <c r="DU390" s="259"/>
      <c r="DV390" s="259"/>
      <c r="DW390" s="259"/>
      <c r="DX390" s="259"/>
    </row>
    <row r="391" spans="1:128" ht="13.5" customHeight="1">
      <c r="A391" s="1"/>
      <c r="B391" s="2"/>
      <c r="C391" s="3"/>
      <c r="D391" s="3"/>
      <c r="E391" s="3"/>
      <c r="F391" s="3"/>
      <c r="G391" s="3"/>
      <c r="H391" s="3"/>
      <c r="I391" s="3"/>
      <c r="J391" s="3"/>
      <c r="K391" s="3"/>
      <c r="L391" s="3"/>
      <c r="M391" s="3"/>
      <c r="N391" s="3"/>
      <c r="O391" s="3"/>
      <c r="P391" s="3"/>
      <c r="Q391" s="3"/>
      <c r="R391" s="3"/>
      <c r="S391" s="4"/>
      <c r="T391" s="4"/>
      <c r="U391" s="4"/>
      <c r="V391" s="4"/>
      <c r="W391" s="4"/>
      <c r="X391" s="4"/>
      <c r="Y391" s="4"/>
      <c r="Z391" s="5"/>
      <c r="AA391" s="4"/>
      <c r="AB391" s="4"/>
      <c r="AC391" s="4"/>
      <c r="AD391" s="7"/>
      <c r="AE391" s="4"/>
      <c r="AF391" s="7"/>
      <c r="AG391" s="8"/>
      <c r="AH391" s="4"/>
      <c r="AI391" s="4"/>
      <c r="AJ391" s="4"/>
      <c r="AK391" s="4"/>
      <c r="AL391" s="9"/>
      <c r="AM391" s="9"/>
      <c r="AN391" s="9"/>
      <c r="AO391" s="9"/>
      <c r="AP391" s="10"/>
      <c r="AQ391" s="10"/>
      <c r="AR391" s="527"/>
      <c r="AS391" s="527"/>
      <c r="AT391" s="142"/>
      <c r="AU391" s="142"/>
      <c r="AV391" s="142"/>
      <c r="AW391" s="142"/>
      <c r="AX391" s="12"/>
      <c r="AY391" s="13"/>
      <c r="AZ391" s="13"/>
      <c r="BA391" s="13"/>
      <c r="BB391" s="14"/>
      <c r="BC391" s="15"/>
      <c r="BD391" s="15"/>
      <c r="BE391" s="15"/>
      <c r="BF391" s="16"/>
      <c r="BG391" s="14"/>
      <c r="BH391" s="14"/>
      <c r="BI391" s="17"/>
      <c r="BJ391" s="17"/>
      <c r="BK391" s="17"/>
      <c r="BL391" s="17"/>
      <c r="BM391" s="17"/>
      <c r="BN391" s="17"/>
      <c r="BO391" s="17"/>
      <c r="BP391" s="17"/>
      <c r="BQ391" s="17"/>
      <c r="BR391" s="18"/>
      <c r="BS391" s="19"/>
      <c r="BT391" s="19"/>
      <c r="BU391" s="19"/>
      <c r="BV391" s="17"/>
      <c r="BW391" s="17"/>
      <c r="BX391" s="17"/>
      <c r="BY391" s="17"/>
      <c r="BZ391" s="17"/>
      <c r="CA391" s="17"/>
      <c r="CB391" s="17"/>
      <c r="CC391" s="20"/>
      <c r="CD391" s="20"/>
      <c r="CE391" s="20"/>
      <c r="CF391" s="20"/>
      <c r="CG391" s="20"/>
      <c r="CH391" s="20"/>
      <c r="CI391" s="20"/>
      <c r="CJ391" s="20"/>
      <c r="CK391" s="20"/>
      <c r="CL391" s="20"/>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59"/>
      <c r="DL391" s="259"/>
      <c r="DM391" s="259"/>
      <c r="DN391" s="22"/>
      <c r="DO391" s="315"/>
      <c r="DP391" s="315"/>
      <c r="DQ391" s="315"/>
      <c r="DR391" s="259"/>
      <c r="DS391" s="259"/>
      <c r="DT391" s="259"/>
      <c r="DU391" s="259"/>
      <c r="DV391" s="259"/>
      <c r="DW391" s="259"/>
      <c r="DX391" s="259"/>
    </row>
    <row r="392" spans="1:128" ht="13.5" customHeight="1">
      <c r="A392" s="1"/>
      <c r="B392" s="2"/>
      <c r="C392" s="3"/>
      <c r="D392" s="3"/>
      <c r="E392" s="3"/>
      <c r="F392" s="3"/>
      <c r="G392" s="3"/>
      <c r="H392" s="3"/>
      <c r="I392" s="3"/>
      <c r="J392" s="3"/>
      <c r="K392" s="3"/>
      <c r="L392" s="3"/>
      <c r="M392" s="3"/>
      <c r="N392" s="3"/>
      <c r="O392" s="3"/>
      <c r="P392" s="3"/>
      <c r="Q392" s="3"/>
      <c r="R392" s="3"/>
      <c r="S392" s="4"/>
      <c r="T392" s="4"/>
      <c r="U392" s="4"/>
      <c r="V392" s="4"/>
      <c r="W392" s="4"/>
      <c r="X392" s="4"/>
      <c r="Y392" s="4"/>
      <c r="Z392" s="5"/>
      <c r="AA392" s="4"/>
      <c r="AB392" s="4"/>
      <c r="AC392" s="4"/>
      <c r="AD392" s="7"/>
      <c r="AE392" s="4"/>
      <c r="AF392" s="7"/>
      <c r="AG392" s="8"/>
      <c r="AH392" s="4"/>
      <c r="AI392" s="4"/>
      <c r="AJ392" s="4"/>
      <c r="AK392" s="4"/>
      <c r="AL392" s="9"/>
      <c r="AM392" s="9"/>
      <c r="AN392" s="9"/>
      <c r="AO392" s="9"/>
      <c r="AP392" s="10"/>
      <c r="AQ392" s="10"/>
      <c r="AR392" s="527"/>
      <c r="AS392" s="527"/>
      <c r="AT392" s="142"/>
      <c r="AU392" s="142"/>
      <c r="AV392" s="142"/>
      <c r="AW392" s="142"/>
      <c r="AX392" s="12"/>
      <c r="AY392" s="13"/>
      <c r="AZ392" s="13"/>
      <c r="BA392" s="13"/>
      <c r="BB392" s="14"/>
      <c r="BC392" s="15"/>
      <c r="BD392" s="15"/>
      <c r="BE392" s="15"/>
      <c r="BF392" s="16"/>
      <c r="BG392" s="14"/>
      <c r="BH392" s="14"/>
      <c r="BI392" s="17"/>
      <c r="BJ392" s="17"/>
      <c r="BK392" s="17"/>
      <c r="BL392" s="17"/>
      <c r="BM392" s="17"/>
      <c r="BN392" s="17"/>
      <c r="BO392" s="17"/>
      <c r="BP392" s="17"/>
      <c r="BQ392" s="17"/>
      <c r="BR392" s="18"/>
      <c r="BS392" s="19"/>
      <c r="BT392" s="19"/>
      <c r="BU392" s="19"/>
      <c r="BV392" s="17"/>
      <c r="BW392" s="17"/>
      <c r="BX392" s="17"/>
      <c r="BY392" s="17"/>
      <c r="BZ392" s="17"/>
      <c r="CA392" s="17"/>
      <c r="CB392" s="17"/>
      <c r="CC392" s="20"/>
      <c r="CD392" s="20"/>
      <c r="CE392" s="20"/>
      <c r="CF392" s="20"/>
      <c r="CG392" s="20"/>
      <c r="CH392" s="20"/>
      <c r="CI392" s="20"/>
      <c r="CJ392" s="20"/>
      <c r="CK392" s="20"/>
      <c r="CL392" s="20"/>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59"/>
      <c r="DL392" s="259"/>
      <c r="DM392" s="259"/>
      <c r="DN392" s="22"/>
      <c r="DO392" s="315"/>
      <c r="DP392" s="315"/>
      <c r="DQ392" s="315"/>
      <c r="DR392" s="259"/>
      <c r="DS392" s="259"/>
      <c r="DT392" s="259"/>
      <c r="DU392" s="259"/>
      <c r="DV392" s="259"/>
      <c r="DW392" s="259"/>
      <c r="DX392" s="259"/>
    </row>
    <row r="393" spans="1:128" ht="13.5" customHeight="1">
      <c r="A393" s="1"/>
      <c r="B393" s="2"/>
      <c r="C393" s="3"/>
      <c r="D393" s="3"/>
      <c r="E393" s="3"/>
      <c r="F393" s="3"/>
      <c r="G393" s="3"/>
      <c r="H393" s="3"/>
      <c r="I393" s="3"/>
      <c r="J393" s="3"/>
      <c r="K393" s="3"/>
      <c r="L393" s="3"/>
      <c r="M393" s="3"/>
      <c r="N393" s="3"/>
      <c r="O393" s="3"/>
      <c r="P393" s="3"/>
      <c r="Q393" s="3"/>
      <c r="R393" s="3"/>
      <c r="S393" s="4"/>
      <c r="T393" s="4"/>
      <c r="U393" s="4"/>
      <c r="V393" s="4"/>
      <c r="W393" s="4"/>
      <c r="X393" s="4"/>
      <c r="Y393" s="4"/>
      <c r="Z393" s="5"/>
      <c r="AA393" s="4"/>
      <c r="AB393" s="4"/>
      <c r="AC393" s="4"/>
      <c r="AD393" s="7"/>
      <c r="AE393" s="4"/>
      <c r="AF393" s="7"/>
      <c r="AG393" s="8"/>
      <c r="AH393" s="4"/>
      <c r="AI393" s="4"/>
      <c r="AJ393" s="4"/>
      <c r="AK393" s="4"/>
      <c r="AL393" s="9"/>
      <c r="AM393" s="9"/>
      <c r="AN393" s="9"/>
      <c r="AO393" s="9"/>
      <c r="AP393" s="10"/>
      <c r="AQ393" s="10"/>
      <c r="AR393" s="527"/>
      <c r="AS393" s="527"/>
      <c r="AT393" s="142"/>
      <c r="AU393" s="142"/>
      <c r="AV393" s="142"/>
      <c r="AW393" s="142"/>
      <c r="AX393" s="12"/>
      <c r="AY393" s="13"/>
      <c r="AZ393" s="13"/>
      <c r="BA393" s="13"/>
      <c r="BB393" s="14"/>
      <c r="BC393" s="15"/>
      <c r="BD393" s="15"/>
      <c r="BE393" s="15"/>
      <c r="BF393" s="16"/>
      <c r="BG393" s="14"/>
      <c r="BH393" s="14"/>
      <c r="BI393" s="17"/>
      <c r="BJ393" s="17"/>
      <c r="BK393" s="17"/>
      <c r="BL393" s="17"/>
      <c r="BM393" s="17"/>
      <c r="BN393" s="17"/>
      <c r="BO393" s="17"/>
      <c r="BP393" s="17"/>
      <c r="BQ393" s="17"/>
      <c r="BR393" s="18"/>
      <c r="BS393" s="19"/>
      <c r="BT393" s="19"/>
      <c r="BU393" s="19"/>
      <c r="BV393" s="17"/>
      <c r="BW393" s="17"/>
      <c r="BX393" s="17"/>
      <c r="BY393" s="17"/>
      <c r="BZ393" s="17"/>
      <c r="CA393" s="17"/>
      <c r="CB393" s="17"/>
      <c r="CC393" s="20"/>
      <c r="CD393" s="20"/>
      <c r="CE393" s="20"/>
      <c r="CF393" s="20"/>
      <c r="CG393" s="20"/>
      <c r="CH393" s="20"/>
      <c r="CI393" s="20"/>
      <c r="CJ393" s="20"/>
      <c r="CK393" s="20"/>
      <c r="CL393" s="20"/>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59"/>
      <c r="DL393" s="259"/>
      <c r="DM393" s="259"/>
      <c r="DN393" s="22"/>
      <c r="DO393" s="315"/>
      <c r="DP393" s="315"/>
      <c r="DQ393" s="315"/>
      <c r="DR393" s="259"/>
      <c r="DS393" s="259"/>
      <c r="DT393" s="259"/>
      <c r="DU393" s="259"/>
      <c r="DV393" s="259"/>
      <c r="DW393" s="259"/>
      <c r="DX393" s="259"/>
    </row>
    <row r="394" spans="1:128" ht="13.5" customHeight="1">
      <c r="A394" s="1"/>
      <c r="B394" s="2"/>
      <c r="C394" s="3"/>
      <c r="D394" s="3"/>
      <c r="E394" s="3"/>
      <c r="F394" s="3"/>
      <c r="G394" s="3"/>
      <c r="H394" s="3"/>
      <c r="I394" s="3"/>
      <c r="J394" s="3"/>
      <c r="K394" s="3"/>
      <c r="L394" s="3"/>
      <c r="M394" s="3"/>
      <c r="N394" s="3"/>
      <c r="O394" s="3"/>
      <c r="P394" s="3"/>
      <c r="Q394" s="3"/>
      <c r="R394" s="3"/>
      <c r="S394" s="4"/>
      <c r="T394" s="4"/>
      <c r="U394" s="4"/>
      <c r="V394" s="4"/>
      <c r="W394" s="4"/>
      <c r="X394" s="4"/>
      <c r="Y394" s="4"/>
      <c r="Z394" s="5"/>
      <c r="AA394" s="4"/>
      <c r="AB394" s="4"/>
      <c r="AC394" s="4"/>
      <c r="AD394" s="7"/>
      <c r="AE394" s="4"/>
      <c r="AF394" s="7"/>
      <c r="AG394" s="8"/>
      <c r="AH394" s="4"/>
      <c r="AI394" s="4"/>
      <c r="AJ394" s="4"/>
      <c r="AK394" s="4"/>
      <c r="AL394" s="9"/>
      <c r="AM394" s="9"/>
      <c r="AN394" s="9"/>
      <c r="AO394" s="9"/>
      <c r="AP394" s="10"/>
      <c r="AQ394" s="10"/>
      <c r="AR394" s="527"/>
      <c r="AS394" s="527"/>
      <c r="AT394" s="142"/>
      <c r="AU394" s="142"/>
      <c r="AV394" s="142"/>
      <c r="AW394" s="142"/>
      <c r="AX394" s="12"/>
      <c r="AY394" s="13"/>
      <c r="AZ394" s="13"/>
      <c r="BA394" s="13"/>
      <c r="BB394" s="14"/>
      <c r="BC394" s="15"/>
      <c r="BD394" s="15"/>
      <c r="BE394" s="15"/>
      <c r="BF394" s="16"/>
      <c r="BG394" s="14"/>
      <c r="BH394" s="14"/>
      <c r="BI394" s="17"/>
      <c r="BJ394" s="17"/>
      <c r="BK394" s="17"/>
      <c r="BL394" s="17"/>
      <c r="BM394" s="17"/>
      <c r="BN394" s="17"/>
      <c r="BO394" s="17"/>
      <c r="BP394" s="17"/>
      <c r="BQ394" s="17"/>
      <c r="BR394" s="18"/>
      <c r="BS394" s="19"/>
      <c r="BT394" s="19"/>
      <c r="BU394" s="19"/>
      <c r="BV394" s="17"/>
      <c r="BW394" s="17"/>
      <c r="BX394" s="17"/>
      <c r="BY394" s="17"/>
      <c r="BZ394" s="17"/>
      <c r="CA394" s="17"/>
      <c r="CB394" s="17"/>
      <c r="CC394" s="20"/>
      <c r="CD394" s="20"/>
      <c r="CE394" s="20"/>
      <c r="CF394" s="20"/>
      <c r="CG394" s="20"/>
      <c r="CH394" s="20"/>
      <c r="CI394" s="20"/>
      <c r="CJ394" s="20"/>
      <c r="CK394" s="20"/>
      <c r="CL394" s="20"/>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59"/>
      <c r="DL394" s="259"/>
      <c r="DM394" s="259"/>
      <c r="DN394" s="22"/>
      <c r="DO394" s="315"/>
      <c r="DP394" s="315"/>
      <c r="DQ394" s="315"/>
      <c r="DR394" s="259"/>
      <c r="DS394" s="259"/>
      <c r="DT394" s="259"/>
      <c r="DU394" s="259"/>
      <c r="DV394" s="259"/>
      <c r="DW394" s="259"/>
      <c r="DX394" s="259"/>
    </row>
    <row r="395" spans="1:128" ht="13.5" customHeight="1">
      <c r="A395" s="1"/>
      <c r="B395" s="2"/>
      <c r="C395" s="3"/>
      <c r="D395" s="3"/>
      <c r="E395" s="3"/>
      <c r="F395" s="3"/>
      <c r="G395" s="3"/>
      <c r="H395" s="3"/>
      <c r="I395" s="3"/>
      <c r="J395" s="3"/>
      <c r="K395" s="3"/>
      <c r="L395" s="3"/>
      <c r="M395" s="3"/>
      <c r="N395" s="3"/>
      <c r="O395" s="3"/>
      <c r="P395" s="3"/>
      <c r="Q395" s="3"/>
      <c r="R395" s="3"/>
      <c r="S395" s="4"/>
      <c r="T395" s="4"/>
      <c r="U395" s="4"/>
      <c r="V395" s="4"/>
      <c r="W395" s="4"/>
      <c r="X395" s="4"/>
      <c r="Y395" s="4"/>
      <c r="Z395" s="5"/>
      <c r="AA395" s="4"/>
      <c r="AB395" s="4"/>
      <c r="AC395" s="4"/>
      <c r="AD395" s="7"/>
      <c r="AE395" s="4"/>
      <c r="AF395" s="7"/>
      <c r="AG395" s="8"/>
      <c r="AH395" s="4"/>
      <c r="AI395" s="4"/>
      <c r="AJ395" s="4"/>
      <c r="AK395" s="4"/>
      <c r="AL395" s="9"/>
      <c r="AM395" s="9"/>
      <c r="AN395" s="9"/>
      <c r="AO395" s="9"/>
      <c r="AP395" s="10"/>
      <c r="AQ395" s="10"/>
      <c r="AR395" s="527"/>
      <c r="AS395" s="527"/>
      <c r="AT395" s="142"/>
      <c r="AU395" s="142"/>
      <c r="AV395" s="142"/>
      <c r="AW395" s="142"/>
      <c r="AX395" s="12"/>
      <c r="AY395" s="13"/>
      <c r="AZ395" s="13"/>
      <c r="BA395" s="13"/>
      <c r="BB395" s="14"/>
      <c r="BC395" s="15"/>
      <c r="BD395" s="15"/>
      <c r="BE395" s="15"/>
      <c r="BF395" s="16"/>
      <c r="BG395" s="14"/>
      <c r="BH395" s="14"/>
      <c r="BI395" s="17"/>
      <c r="BJ395" s="17"/>
      <c r="BK395" s="17"/>
      <c r="BL395" s="17"/>
      <c r="BM395" s="17"/>
      <c r="BN395" s="17"/>
      <c r="BO395" s="17"/>
      <c r="BP395" s="17"/>
      <c r="BQ395" s="17"/>
      <c r="BR395" s="18"/>
      <c r="BS395" s="19"/>
      <c r="BT395" s="19"/>
      <c r="BU395" s="19"/>
      <c r="BV395" s="17"/>
      <c r="BW395" s="17"/>
      <c r="BX395" s="17"/>
      <c r="BY395" s="17"/>
      <c r="BZ395" s="17"/>
      <c r="CA395" s="17"/>
      <c r="CB395" s="17"/>
      <c r="CC395" s="20"/>
      <c r="CD395" s="20"/>
      <c r="CE395" s="20"/>
      <c r="CF395" s="20"/>
      <c r="CG395" s="20"/>
      <c r="CH395" s="20"/>
      <c r="CI395" s="20"/>
      <c r="CJ395" s="20"/>
      <c r="CK395" s="20"/>
      <c r="CL395" s="20"/>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59"/>
      <c r="DL395" s="259"/>
      <c r="DM395" s="259"/>
      <c r="DN395" s="22"/>
      <c r="DO395" s="315"/>
      <c r="DP395" s="315"/>
      <c r="DQ395" s="315"/>
      <c r="DR395" s="259"/>
      <c r="DS395" s="259"/>
      <c r="DT395" s="259"/>
      <c r="DU395" s="259"/>
      <c r="DV395" s="259"/>
      <c r="DW395" s="259"/>
      <c r="DX395" s="259"/>
    </row>
    <row r="396" spans="1:128" ht="13.5" customHeight="1">
      <c r="A396" s="1"/>
      <c r="B396" s="2"/>
      <c r="C396" s="3"/>
      <c r="D396" s="3"/>
      <c r="E396" s="3"/>
      <c r="F396" s="3"/>
      <c r="G396" s="3"/>
      <c r="H396" s="3"/>
      <c r="I396" s="3"/>
      <c r="J396" s="3"/>
      <c r="K396" s="3"/>
      <c r="L396" s="3"/>
      <c r="M396" s="3"/>
      <c r="N396" s="3"/>
      <c r="O396" s="3"/>
      <c r="P396" s="3"/>
      <c r="Q396" s="3"/>
      <c r="R396" s="3"/>
      <c r="S396" s="4"/>
      <c r="T396" s="4"/>
      <c r="U396" s="4"/>
      <c r="V396" s="4"/>
      <c r="W396" s="4"/>
      <c r="X396" s="4"/>
      <c r="Y396" s="4"/>
      <c r="Z396" s="5"/>
      <c r="AA396" s="4"/>
      <c r="AB396" s="4"/>
      <c r="AC396" s="4"/>
      <c r="AD396" s="7"/>
      <c r="AE396" s="4"/>
      <c r="AF396" s="7"/>
      <c r="AG396" s="8"/>
      <c r="AH396" s="4"/>
      <c r="AI396" s="4"/>
      <c r="AJ396" s="4"/>
      <c r="AK396" s="4"/>
      <c r="AL396" s="9"/>
      <c r="AM396" s="9"/>
      <c r="AN396" s="9"/>
      <c r="AO396" s="9"/>
      <c r="AP396" s="10"/>
      <c r="AQ396" s="10"/>
      <c r="AR396" s="527"/>
      <c r="AS396" s="527"/>
      <c r="AT396" s="142"/>
      <c r="AU396" s="142"/>
      <c r="AV396" s="142"/>
      <c r="AW396" s="142"/>
      <c r="AX396" s="12"/>
      <c r="AY396" s="13"/>
      <c r="AZ396" s="13"/>
      <c r="BA396" s="13"/>
      <c r="BB396" s="14"/>
      <c r="BC396" s="15"/>
      <c r="BD396" s="15"/>
      <c r="BE396" s="15"/>
      <c r="BF396" s="16"/>
      <c r="BG396" s="14"/>
      <c r="BH396" s="14"/>
      <c r="BI396" s="17"/>
      <c r="BJ396" s="17"/>
      <c r="BK396" s="17"/>
      <c r="BL396" s="17"/>
      <c r="BM396" s="17"/>
      <c r="BN396" s="17"/>
      <c r="BO396" s="17"/>
      <c r="BP396" s="17"/>
      <c r="BQ396" s="17"/>
      <c r="BR396" s="18"/>
      <c r="BS396" s="19"/>
      <c r="BT396" s="19"/>
      <c r="BU396" s="19"/>
      <c r="BV396" s="17"/>
      <c r="BW396" s="17"/>
      <c r="BX396" s="17"/>
      <c r="BY396" s="17"/>
      <c r="BZ396" s="17"/>
      <c r="CA396" s="17"/>
      <c r="CB396" s="17"/>
      <c r="CC396" s="20"/>
      <c r="CD396" s="20"/>
      <c r="CE396" s="20"/>
      <c r="CF396" s="20"/>
      <c r="CG396" s="20"/>
      <c r="CH396" s="20"/>
      <c r="CI396" s="20"/>
      <c r="CJ396" s="20"/>
      <c r="CK396" s="20"/>
      <c r="CL396" s="20"/>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59"/>
      <c r="DL396" s="259"/>
      <c r="DM396" s="259"/>
      <c r="DN396" s="22"/>
      <c r="DO396" s="315"/>
      <c r="DP396" s="315"/>
      <c r="DQ396" s="315"/>
      <c r="DR396" s="259"/>
      <c r="DS396" s="259"/>
      <c r="DT396" s="259"/>
      <c r="DU396" s="259"/>
      <c r="DV396" s="259"/>
      <c r="DW396" s="259"/>
      <c r="DX396" s="259"/>
    </row>
    <row r="397" spans="1:128" ht="13.5" customHeight="1">
      <c r="A397" s="1"/>
      <c r="B397" s="2"/>
      <c r="C397" s="3"/>
      <c r="D397" s="3"/>
      <c r="E397" s="3"/>
      <c r="F397" s="3"/>
      <c r="G397" s="3"/>
      <c r="H397" s="3"/>
      <c r="I397" s="3"/>
      <c r="J397" s="3"/>
      <c r="K397" s="3"/>
      <c r="L397" s="3"/>
      <c r="M397" s="3"/>
      <c r="N397" s="3"/>
      <c r="O397" s="3"/>
      <c r="P397" s="3"/>
      <c r="Q397" s="3"/>
      <c r="R397" s="3"/>
      <c r="S397" s="4"/>
      <c r="T397" s="4"/>
      <c r="U397" s="4"/>
      <c r="V397" s="4"/>
      <c r="W397" s="4"/>
      <c r="X397" s="4"/>
      <c r="Y397" s="4"/>
      <c r="Z397" s="5"/>
      <c r="AA397" s="4"/>
      <c r="AB397" s="4"/>
      <c r="AC397" s="4"/>
      <c r="AD397" s="7"/>
      <c r="AE397" s="4"/>
      <c r="AF397" s="7"/>
      <c r="AG397" s="8"/>
      <c r="AH397" s="4"/>
      <c r="AI397" s="4"/>
      <c r="AJ397" s="4"/>
      <c r="AK397" s="4"/>
      <c r="AL397" s="9"/>
      <c r="AM397" s="9"/>
      <c r="AN397" s="9"/>
      <c r="AO397" s="9"/>
      <c r="AP397" s="10"/>
      <c r="AQ397" s="10"/>
      <c r="AR397" s="527"/>
      <c r="AS397" s="527"/>
      <c r="AT397" s="142"/>
      <c r="AU397" s="142"/>
      <c r="AV397" s="142"/>
      <c r="AW397" s="142"/>
      <c r="AX397" s="12"/>
      <c r="AY397" s="13"/>
      <c r="AZ397" s="13"/>
      <c r="BA397" s="13"/>
      <c r="BB397" s="14"/>
      <c r="BC397" s="15"/>
      <c r="BD397" s="15"/>
      <c r="BE397" s="15"/>
      <c r="BF397" s="16"/>
      <c r="BG397" s="14"/>
      <c r="BH397" s="14"/>
      <c r="BI397" s="17"/>
      <c r="BJ397" s="17"/>
      <c r="BK397" s="17"/>
      <c r="BL397" s="17"/>
      <c r="BM397" s="17"/>
      <c r="BN397" s="17"/>
      <c r="BO397" s="17"/>
      <c r="BP397" s="17"/>
      <c r="BQ397" s="17"/>
      <c r="BR397" s="18"/>
      <c r="BS397" s="19"/>
      <c r="BT397" s="19"/>
      <c r="BU397" s="19"/>
      <c r="BV397" s="17"/>
      <c r="BW397" s="17"/>
      <c r="BX397" s="17"/>
      <c r="BY397" s="17"/>
      <c r="BZ397" s="17"/>
      <c r="CA397" s="17"/>
      <c r="CB397" s="17"/>
      <c r="CC397" s="20"/>
      <c r="CD397" s="20"/>
      <c r="CE397" s="20"/>
      <c r="CF397" s="20"/>
      <c r="CG397" s="20"/>
      <c r="CH397" s="20"/>
      <c r="CI397" s="20"/>
      <c r="CJ397" s="20"/>
      <c r="CK397" s="20"/>
      <c r="CL397" s="20"/>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59"/>
      <c r="DL397" s="259"/>
      <c r="DM397" s="259"/>
      <c r="DN397" s="22"/>
      <c r="DO397" s="315"/>
      <c r="DP397" s="315"/>
      <c r="DQ397" s="315"/>
      <c r="DR397" s="259"/>
      <c r="DS397" s="259"/>
      <c r="DT397" s="259"/>
      <c r="DU397" s="259"/>
      <c r="DV397" s="259"/>
      <c r="DW397" s="259"/>
      <c r="DX397" s="259"/>
    </row>
    <row r="398" spans="1:128" ht="13.5" customHeight="1">
      <c r="A398" s="1"/>
      <c r="B398" s="2"/>
      <c r="C398" s="3"/>
      <c r="D398" s="3"/>
      <c r="E398" s="3"/>
      <c r="F398" s="3"/>
      <c r="G398" s="3"/>
      <c r="H398" s="3"/>
      <c r="I398" s="3"/>
      <c r="J398" s="3"/>
      <c r="K398" s="3"/>
      <c r="L398" s="3"/>
      <c r="M398" s="3"/>
      <c r="N398" s="3"/>
      <c r="O398" s="3"/>
      <c r="P398" s="3"/>
      <c r="Q398" s="3"/>
      <c r="R398" s="3"/>
      <c r="S398" s="4"/>
      <c r="T398" s="4"/>
      <c r="U398" s="4"/>
      <c r="V398" s="4"/>
      <c r="W398" s="4"/>
      <c r="X398" s="4"/>
      <c r="Y398" s="4"/>
      <c r="Z398" s="5"/>
      <c r="AA398" s="4"/>
      <c r="AB398" s="4"/>
      <c r="AC398" s="4"/>
      <c r="AD398" s="7"/>
      <c r="AE398" s="4"/>
      <c r="AF398" s="7"/>
      <c r="AG398" s="8"/>
      <c r="AH398" s="4"/>
      <c r="AI398" s="4"/>
      <c r="AJ398" s="4"/>
      <c r="AK398" s="4"/>
      <c r="AL398" s="9"/>
      <c r="AM398" s="9"/>
      <c r="AN398" s="9"/>
      <c r="AO398" s="9"/>
      <c r="AP398" s="10"/>
      <c r="AQ398" s="10"/>
      <c r="AR398" s="527"/>
      <c r="AS398" s="527"/>
      <c r="AT398" s="142"/>
      <c r="AU398" s="142"/>
      <c r="AV398" s="142"/>
      <c r="AW398" s="142"/>
      <c r="AX398" s="12"/>
      <c r="AY398" s="13"/>
      <c r="AZ398" s="13"/>
      <c r="BA398" s="13"/>
      <c r="BB398" s="14"/>
      <c r="BC398" s="15"/>
      <c r="BD398" s="15"/>
      <c r="BE398" s="15"/>
      <c r="BF398" s="16"/>
      <c r="BG398" s="14"/>
      <c r="BH398" s="14"/>
      <c r="BI398" s="17"/>
      <c r="BJ398" s="17"/>
      <c r="BK398" s="17"/>
      <c r="BL398" s="17"/>
      <c r="BM398" s="17"/>
      <c r="BN398" s="17"/>
      <c r="BO398" s="17"/>
      <c r="BP398" s="17"/>
      <c r="BQ398" s="17"/>
      <c r="BR398" s="18"/>
      <c r="BS398" s="19"/>
      <c r="BT398" s="19"/>
      <c r="BU398" s="19"/>
      <c r="BV398" s="17"/>
      <c r="BW398" s="17"/>
      <c r="BX398" s="17"/>
      <c r="BY398" s="17"/>
      <c r="BZ398" s="17"/>
      <c r="CA398" s="17"/>
      <c r="CB398" s="17"/>
      <c r="CC398" s="20"/>
      <c r="CD398" s="20"/>
      <c r="CE398" s="20"/>
      <c r="CF398" s="20"/>
      <c r="CG398" s="20"/>
      <c r="CH398" s="20"/>
      <c r="CI398" s="20"/>
      <c r="CJ398" s="20"/>
      <c r="CK398" s="20"/>
      <c r="CL398" s="20"/>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59"/>
      <c r="DL398" s="259"/>
      <c r="DM398" s="259"/>
      <c r="DN398" s="22"/>
      <c r="DO398" s="315"/>
      <c r="DP398" s="315"/>
      <c r="DQ398" s="315"/>
      <c r="DR398" s="259"/>
      <c r="DS398" s="259"/>
      <c r="DT398" s="259"/>
      <c r="DU398" s="259"/>
      <c r="DV398" s="259"/>
      <c r="DW398" s="259"/>
      <c r="DX398" s="259"/>
    </row>
    <row r="399" spans="1:128" ht="13.5" customHeight="1">
      <c r="A399" s="1"/>
      <c r="B399" s="2"/>
      <c r="C399" s="3"/>
      <c r="D399" s="3"/>
      <c r="E399" s="3"/>
      <c r="F399" s="3"/>
      <c r="G399" s="3"/>
      <c r="H399" s="3"/>
      <c r="I399" s="3"/>
      <c r="J399" s="3"/>
      <c r="K399" s="3"/>
      <c r="L399" s="3"/>
      <c r="M399" s="3"/>
      <c r="N399" s="3"/>
      <c r="O399" s="3"/>
      <c r="P399" s="3"/>
      <c r="Q399" s="3"/>
      <c r="R399" s="3"/>
      <c r="S399" s="4"/>
      <c r="T399" s="4"/>
      <c r="U399" s="4"/>
      <c r="V399" s="4"/>
      <c r="W399" s="4"/>
      <c r="X399" s="4"/>
      <c r="Y399" s="4"/>
      <c r="Z399" s="5"/>
      <c r="AA399" s="4"/>
      <c r="AB399" s="4"/>
      <c r="AC399" s="4"/>
      <c r="AD399" s="7"/>
      <c r="AE399" s="4"/>
      <c r="AF399" s="7"/>
      <c r="AG399" s="8"/>
      <c r="AH399" s="4"/>
      <c r="AI399" s="4"/>
      <c r="AJ399" s="4"/>
      <c r="AK399" s="4"/>
      <c r="AL399" s="9"/>
      <c r="AM399" s="9"/>
      <c r="AN399" s="9"/>
      <c r="AO399" s="9"/>
      <c r="AP399" s="10"/>
      <c r="AQ399" s="10"/>
      <c r="AR399" s="527"/>
      <c r="AS399" s="527"/>
      <c r="AT399" s="142"/>
      <c r="AU399" s="142"/>
      <c r="AV399" s="142"/>
      <c r="AW399" s="142"/>
      <c r="AX399" s="12"/>
      <c r="AY399" s="13"/>
      <c r="AZ399" s="13"/>
      <c r="BA399" s="13"/>
      <c r="BB399" s="14"/>
      <c r="BC399" s="15"/>
      <c r="BD399" s="15"/>
      <c r="BE399" s="15"/>
      <c r="BF399" s="16"/>
      <c r="BG399" s="14"/>
      <c r="BH399" s="14"/>
      <c r="BI399" s="17"/>
      <c r="BJ399" s="17"/>
      <c r="BK399" s="17"/>
      <c r="BL399" s="17"/>
      <c r="BM399" s="17"/>
      <c r="BN399" s="17"/>
      <c r="BO399" s="17"/>
      <c r="BP399" s="17"/>
      <c r="BQ399" s="17"/>
      <c r="BR399" s="18"/>
      <c r="BS399" s="19"/>
      <c r="BT399" s="19"/>
      <c r="BU399" s="19"/>
      <c r="BV399" s="17"/>
      <c r="BW399" s="17"/>
      <c r="BX399" s="17"/>
      <c r="BY399" s="17"/>
      <c r="BZ399" s="17"/>
      <c r="CA399" s="17"/>
      <c r="CB399" s="17"/>
      <c r="CC399" s="20"/>
      <c r="CD399" s="20"/>
      <c r="CE399" s="20"/>
      <c r="CF399" s="20"/>
      <c r="CG399" s="20"/>
      <c r="CH399" s="20"/>
      <c r="CI399" s="20"/>
      <c r="CJ399" s="20"/>
      <c r="CK399" s="20"/>
      <c r="CL399" s="20"/>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59"/>
      <c r="DL399" s="259"/>
      <c r="DM399" s="259"/>
      <c r="DN399" s="22"/>
      <c r="DO399" s="315"/>
      <c r="DP399" s="315"/>
      <c r="DQ399" s="315"/>
      <c r="DR399" s="259"/>
      <c r="DS399" s="259"/>
      <c r="DT399" s="259"/>
      <c r="DU399" s="259"/>
      <c r="DV399" s="259"/>
      <c r="DW399" s="259"/>
      <c r="DX399" s="259"/>
    </row>
    <row r="400" spans="1:128" ht="13.5" customHeight="1">
      <c r="A400" s="1"/>
      <c r="B400" s="2"/>
      <c r="C400" s="3"/>
      <c r="D400" s="3"/>
      <c r="E400" s="3"/>
      <c r="F400" s="3"/>
      <c r="G400" s="3"/>
      <c r="H400" s="3"/>
      <c r="I400" s="3"/>
      <c r="J400" s="3"/>
      <c r="K400" s="3"/>
      <c r="L400" s="3"/>
      <c r="M400" s="3"/>
      <c r="N400" s="3"/>
      <c r="O400" s="3"/>
      <c r="P400" s="3"/>
      <c r="Q400" s="3"/>
      <c r="R400" s="3"/>
      <c r="S400" s="4"/>
      <c r="T400" s="4"/>
      <c r="U400" s="4"/>
      <c r="V400" s="4"/>
      <c r="W400" s="4"/>
      <c r="X400" s="4"/>
      <c r="Y400" s="4"/>
      <c r="Z400" s="5"/>
      <c r="AA400" s="4"/>
      <c r="AB400" s="4"/>
      <c r="AC400" s="4"/>
      <c r="AD400" s="7"/>
      <c r="AE400" s="4"/>
      <c r="AF400" s="7"/>
      <c r="AG400" s="8"/>
      <c r="AH400" s="4"/>
      <c r="AI400" s="4"/>
      <c r="AJ400" s="4"/>
      <c r="AK400" s="4"/>
      <c r="AL400" s="9"/>
      <c r="AM400" s="9"/>
      <c r="AN400" s="9"/>
      <c r="AO400" s="9"/>
      <c r="AP400" s="10"/>
      <c r="AQ400" s="10"/>
      <c r="AR400" s="527"/>
      <c r="AS400" s="527"/>
      <c r="AT400" s="142"/>
      <c r="AU400" s="142"/>
      <c r="AV400" s="142"/>
      <c r="AW400" s="142"/>
      <c r="AX400" s="12"/>
      <c r="AY400" s="13"/>
      <c r="AZ400" s="13"/>
      <c r="BA400" s="13"/>
      <c r="BB400" s="14"/>
      <c r="BC400" s="15"/>
      <c r="BD400" s="15"/>
      <c r="BE400" s="15"/>
      <c r="BF400" s="16"/>
      <c r="BG400" s="14"/>
      <c r="BH400" s="14"/>
      <c r="BI400" s="17"/>
      <c r="BJ400" s="17"/>
      <c r="BK400" s="17"/>
      <c r="BL400" s="17"/>
      <c r="BM400" s="17"/>
      <c r="BN400" s="17"/>
      <c r="BO400" s="17"/>
      <c r="BP400" s="17"/>
      <c r="BQ400" s="17"/>
      <c r="BR400" s="18"/>
      <c r="BS400" s="19"/>
      <c r="BT400" s="19"/>
      <c r="BU400" s="19"/>
      <c r="BV400" s="17"/>
      <c r="BW400" s="17"/>
      <c r="BX400" s="17"/>
      <c r="BY400" s="17"/>
      <c r="BZ400" s="17"/>
      <c r="CA400" s="17"/>
      <c r="CB400" s="17"/>
      <c r="CC400" s="20"/>
      <c r="CD400" s="20"/>
      <c r="CE400" s="20"/>
      <c r="CF400" s="20"/>
      <c r="CG400" s="20"/>
      <c r="CH400" s="20"/>
      <c r="CI400" s="20"/>
      <c r="CJ400" s="20"/>
      <c r="CK400" s="20"/>
      <c r="CL400" s="20"/>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59"/>
      <c r="DL400" s="259"/>
      <c r="DM400" s="259"/>
      <c r="DN400" s="22"/>
      <c r="DO400" s="315"/>
      <c r="DP400" s="315"/>
      <c r="DQ400" s="315"/>
      <c r="DR400" s="259"/>
      <c r="DS400" s="259"/>
      <c r="DT400" s="259"/>
      <c r="DU400" s="259"/>
      <c r="DV400" s="259"/>
      <c r="DW400" s="259"/>
      <c r="DX400" s="259"/>
    </row>
    <row r="401" spans="1:128" ht="13.5" customHeight="1">
      <c r="A401" s="1"/>
      <c r="B401" s="2"/>
      <c r="C401" s="3"/>
      <c r="D401" s="3"/>
      <c r="E401" s="3"/>
      <c r="F401" s="3"/>
      <c r="G401" s="3"/>
      <c r="H401" s="3"/>
      <c r="I401" s="3"/>
      <c r="J401" s="3"/>
      <c r="K401" s="3"/>
      <c r="L401" s="3"/>
      <c r="M401" s="3"/>
      <c r="N401" s="3"/>
      <c r="O401" s="3"/>
      <c r="P401" s="3"/>
      <c r="Q401" s="3"/>
      <c r="R401" s="3"/>
      <c r="S401" s="4"/>
      <c r="T401" s="4"/>
      <c r="U401" s="4"/>
      <c r="V401" s="4"/>
      <c r="W401" s="4"/>
      <c r="X401" s="4"/>
      <c r="Y401" s="4"/>
      <c r="Z401" s="5"/>
      <c r="AA401" s="4"/>
      <c r="AB401" s="4"/>
      <c r="AC401" s="4"/>
      <c r="AD401" s="7"/>
      <c r="AE401" s="4"/>
      <c r="AF401" s="7"/>
      <c r="AG401" s="8"/>
      <c r="AH401" s="4"/>
      <c r="AI401" s="4"/>
      <c r="AJ401" s="4"/>
      <c r="AK401" s="4"/>
      <c r="AL401" s="9"/>
      <c r="AM401" s="9"/>
      <c r="AN401" s="9"/>
      <c r="AO401" s="9"/>
      <c r="AP401" s="10"/>
      <c r="AQ401" s="10"/>
      <c r="AR401" s="527"/>
      <c r="AS401" s="527"/>
      <c r="AT401" s="142"/>
      <c r="AU401" s="142"/>
      <c r="AV401" s="142"/>
      <c r="AW401" s="142"/>
      <c r="AX401" s="12"/>
      <c r="AY401" s="13"/>
      <c r="AZ401" s="13"/>
      <c r="BA401" s="13"/>
      <c r="BB401" s="14"/>
      <c r="BC401" s="15"/>
      <c r="BD401" s="15"/>
      <c r="BE401" s="15"/>
      <c r="BF401" s="16"/>
      <c r="BG401" s="14"/>
      <c r="BH401" s="14"/>
      <c r="BI401" s="17"/>
      <c r="BJ401" s="17"/>
      <c r="BK401" s="17"/>
      <c r="BL401" s="17"/>
      <c r="BM401" s="17"/>
      <c r="BN401" s="17"/>
      <c r="BO401" s="17"/>
      <c r="BP401" s="17"/>
      <c r="BQ401" s="17"/>
      <c r="BR401" s="18"/>
      <c r="BS401" s="19"/>
      <c r="BT401" s="19"/>
      <c r="BU401" s="19"/>
      <c r="BV401" s="17"/>
      <c r="BW401" s="17"/>
      <c r="BX401" s="17"/>
      <c r="BY401" s="17"/>
      <c r="BZ401" s="17"/>
      <c r="CA401" s="17"/>
      <c r="CB401" s="17"/>
      <c r="CC401" s="20"/>
      <c r="CD401" s="20"/>
      <c r="CE401" s="20"/>
      <c r="CF401" s="20"/>
      <c r="CG401" s="20"/>
      <c r="CH401" s="20"/>
      <c r="CI401" s="20"/>
      <c r="CJ401" s="20"/>
      <c r="CK401" s="20"/>
      <c r="CL401" s="20"/>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59"/>
      <c r="DL401" s="259"/>
      <c r="DM401" s="259"/>
      <c r="DN401" s="22"/>
      <c r="DO401" s="315"/>
      <c r="DP401" s="315"/>
      <c r="DQ401" s="315"/>
      <c r="DR401" s="259"/>
      <c r="DS401" s="259"/>
      <c r="DT401" s="259"/>
      <c r="DU401" s="259"/>
      <c r="DV401" s="259"/>
      <c r="DW401" s="259"/>
      <c r="DX401" s="259"/>
    </row>
    <row r="402" spans="1:128" ht="13.5" customHeight="1">
      <c r="A402" s="1"/>
      <c r="B402" s="2"/>
      <c r="C402" s="3"/>
      <c r="D402" s="3"/>
      <c r="E402" s="3"/>
      <c r="F402" s="3"/>
      <c r="G402" s="3"/>
      <c r="H402" s="3"/>
      <c r="I402" s="3"/>
      <c r="J402" s="3"/>
      <c r="K402" s="3"/>
      <c r="L402" s="3"/>
      <c r="M402" s="3"/>
      <c r="N402" s="3"/>
      <c r="O402" s="3"/>
      <c r="P402" s="3"/>
      <c r="Q402" s="3"/>
      <c r="R402" s="3"/>
      <c r="S402" s="4"/>
      <c r="T402" s="4"/>
      <c r="U402" s="4"/>
      <c r="V402" s="4"/>
      <c r="W402" s="4"/>
      <c r="X402" s="4"/>
      <c r="Y402" s="4"/>
      <c r="Z402" s="5"/>
      <c r="AA402" s="4"/>
      <c r="AB402" s="4"/>
      <c r="AC402" s="4"/>
      <c r="AD402" s="7"/>
      <c r="AE402" s="4"/>
      <c r="AF402" s="7"/>
      <c r="AG402" s="8"/>
      <c r="AH402" s="4"/>
      <c r="AI402" s="4"/>
      <c r="AJ402" s="4"/>
      <c r="AK402" s="4"/>
      <c r="AL402" s="9"/>
      <c r="AM402" s="9"/>
      <c r="AN402" s="9"/>
      <c r="AO402" s="9"/>
      <c r="AP402" s="10"/>
      <c r="AQ402" s="10"/>
      <c r="AR402" s="527"/>
      <c r="AS402" s="527"/>
      <c r="AT402" s="522"/>
      <c r="AU402" s="142"/>
      <c r="AV402" s="142"/>
      <c r="AW402" s="142"/>
      <c r="AX402" s="12"/>
      <c r="AY402" s="13"/>
      <c r="AZ402" s="13"/>
      <c r="BA402" s="13"/>
      <c r="BB402" s="14"/>
      <c r="BC402" s="15"/>
      <c r="BD402" s="15"/>
      <c r="BE402" s="15"/>
      <c r="BF402" s="16"/>
      <c r="BG402" s="14"/>
      <c r="BH402" s="14"/>
      <c r="BI402" s="17"/>
      <c r="BJ402" s="17"/>
      <c r="BK402" s="17"/>
      <c r="BL402" s="17"/>
      <c r="BM402" s="17"/>
      <c r="BN402" s="17"/>
      <c r="BO402" s="17"/>
      <c r="BP402" s="17"/>
      <c r="BQ402" s="17"/>
      <c r="BR402" s="18"/>
      <c r="BS402" s="19"/>
      <c r="BT402" s="19"/>
      <c r="BU402" s="19"/>
      <c r="BV402" s="17"/>
      <c r="BW402" s="17"/>
      <c r="BX402" s="17"/>
      <c r="BY402" s="17"/>
      <c r="BZ402" s="17"/>
      <c r="CA402" s="17"/>
      <c r="CB402" s="17"/>
      <c r="CC402" s="20"/>
      <c r="CD402" s="20"/>
      <c r="CE402" s="20"/>
      <c r="CF402" s="20"/>
      <c r="CG402" s="20"/>
      <c r="CH402" s="20"/>
      <c r="CI402" s="20"/>
      <c r="CJ402" s="20"/>
      <c r="CK402" s="20"/>
      <c r="CL402" s="20"/>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59"/>
      <c r="DL402" s="259"/>
      <c r="DM402" s="259"/>
      <c r="DN402" s="22"/>
      <c r="DO402" s="315"/>
      <c r="DP402" s="315"/>
      <c r="DQ402" s="315"/>
      <c r="DR402" s="259"/>
      <c r="DS402" s="259"/>
      <c r="DT402" s="259"/>
      <c r="DU402" s="259"/>
      <c r="DV402" s="259"/>
      <c r="DW402" s="259"/>
      <c r="DX402" s="259"/>
    </row>
    <row r="403" spans="1:128" ht="13.5" customHeight="1">
      <c r="A403" s="1"/>
      <c r="B403" s="2"/>
      <c r="C403" s="3"/>
      <c r="D403" s="3"/>
      <c r="E403" s="3"/>
      <c r="F403" s="3"/>
      <c r="G403" s="3"/>
      <c r="H403" s="3"/>
      <c r="I403" s="3"/>
      <c r="J403" s="3"/>
      <c r="K403" s="3"/>
      <c r="L403" s="3"/>
      <c r="M403" s="3"/>
      <c r="N403" s="3"/>
      <c r="O403" s="3"/>
      <c r="P403" s="3"/>
      <c r="Q403" s="3"/>
      <c r="R403" s="3"/>
      <c r="S403" s="4"/>
      <c r="T403" s="4"/>
      <c r="U403" s="4"/>
      <c r="V403" s="4"/>
      <c r="W403" s="4"/>
      <c r="X403" s="4"/>
      <c r="Y403" s="4"/>
      <c r="Z403" s="5"/>
      <c r="AA403" s="4"/>
      <c r="AB403" s="4"/>
      <c r="AC403" s="4"/>
      <c r="AD403" s="7"/>
      <c r="AE403" s="4"/>
      <c r="AF403" s="7"/>
      <c r="AG403" s="8"/>
      <c r="AH403" s="4"/>
      <c r="AI403" s="4"/>
      <c r="AJ403" s="4"/>
      <c r="AK403" s="4"/>
      <c r="AL403" s="9"/>
      <c r="AM403" s="9"/>
      <c r="AN403" s="9"/>
      <c r="AO403" s="9"/>
      <c r="AP403" s="10"/>
      <c r="AQ403" s="10"/>
      <c r="AR403" s="527"/>
      <c r="AS403" s="527"/>
      <c r="AT403" s="523"/>
      <c r="AU403" s="142"/>
      <c r="AV403" s="142"/>
      <c r="AW403" s="142"/>
      <c r="AX403" s="12"/>
      <c r="AY403" s="13"/>
      <c r="AZ403" s="13"/>
      <c r="BA403" s="13"/>
      <c r="BB403" s="14"/>
      <c r="BC403" s="15"/>
      <c r="BD403" s="15"/>
      <c r="BE403" s="15"/>
      <c r="BF403" s="16"/>
      <c r="BG403" s="14"/>
      <c r="BH403" s="14"/>
      <c r="BI403" s="17"/>
      <c r="BJ403" s="17"/>
      <c r="BK403" s="17"/>
      <c r="BL403" s="17"/>
      <c r="BM403" s="17"/>
      <c r="BN403" s="17"/>
      <c r="BO403" s="17"/>
      <c r="BP403" s="17"/>
      <c r="BQ403" s="17"/>
      <c r="BR403" s="18"/>
      <c r="BS403" s="19"/>
      <c r="BT403" s="19"/>
      <c r="BU403" s="19"/>
      <c r="BV403" s="17"/>
      <c r="BW403" s="17"/>
      <c r="BX403" s="17"/>
      <c r="BY403" s="17"/>
      <c r="BZ403" s="17"/>
      <c r="CA403" s="17"/>
      <c r="CB403" s="17"/>
      <c r="CC403" s="20"/>
      <c r="CD403" s="20"/>
      <c r="CE403" s="20"/>
      <c r="CF403" s="20"/>
      <c r="CG403" s="20"/>
      <c r="CH403" s="20"/>
      <c r="CI403" s="20"/>
      <c r="CJ403" s="20"/>
      <c r="CK403" s="20"/>
      <c r="CL403" s="20"/>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59"/>
      <c r="DL403" s="259"/>
      <c r="DM403" s="259"/>
      <c r="DN403" s="22"/>
      <c r="DO403" s="315"/>
      <c r="DP403" s="315"/>
      <c r="DQ403" s="315"/>
      <c r="DR403" s="259"/>
      <c r="DS403" s="259"/>
      <c r="DT403" s="259"/>
      <c r="DU403" s="259"/>
      <c r="DV403" s="259"/>
      <c r="DW403" s="259"/>
      <c r="DX403" s="259"/>
    </row>
    <row r="404" spans="1:128" ht="13.5" customHeight="1">
      <c r="A404" s="1"/>
      <c r="B404" s="2"/>
      <c r="C404" s="3"/>
      <c r="D404" s="3"/>
      <c r="E404" s="3"/>
      <c r="F404" s="3"/>
      <c r="G404" s="3"/>
      <c r="H404" s="3"/>
      <c r="I404" s="3"/>
      <c r="J404" s="3"/>
      <c r="K404" s="3"/>
      <c r="L404" s="3"/>
      <c r="M404" s="3"/>
      <c r="N404" s="3"/>
      <c r="O404" s="3"/>
      <c r="P404" s="3"/>
      <c r="Q404" s="3"/>
      <c r="R404" s="3"/>
      <c r="S404" s="4"/>
      <c r="T404" s="4"/>
      <c r="U404" s="4"/>
      <c r="V404" s="4"/>
      <c r="W404" s="4"/>
      <c r="X404" s="4"/>
      <c r="Y404" s="4"/>
      <c r="Z404" s="5"/>
      <c r="AA404" s="4"/>
      <c r="AB404" s="4"/>
      <c r="AC404" s="4"/>
      <c r="AD404" s="7"/>
      <c r="AE404" s="4"/>
      <c r="AF404" s="7"/>
      <c r="AG404" s="8"/>
      <c r="AH404" s="4"/>
      <c r="AI404" s="4"/>
      <c r="AJ404" s="4"/>
      <c r="AK404" s="4"/>
      <c r="AL404" s="9"/>
      <c r="AM404" s="9"/>
      <c r="AN404" s="9"/>
      <c r="AO404" s="9"/>
      <c r="AP404" s="10"/>
      <c r="AQ404" s="10"/>
      <c r="AR404" s="527"/>
      <c r="AS404" s="527"/>
      <c r="AT404" s="11"/>
      <c r="AU404" s="142"/>
      <c r="AV404" s="142"/>
      <c r="AW404" s="142"/>
      <c r="AX404" s="12"/>
      <c r="AY404" s="13"/>
      <c r="AZ404" s="13"/>
      <c r="BA404" s="13"/>
      <c r="BB404" s="14"/>
      <c r="BC404" s="15"/>
      <c r="BD404" s="15"/>
      <c r="BE404" s="15"/>
      <c r="BF404" s="16"/>
      <c r="BG404" s="14"/>
      <c r="BH404" s="14"/>
      <c r="BI404" s="17"/>
      <c r="BJ404" s="17"/>
      <c r="BK404" s="17"/>
      <c r="BL404" s="17"/>
      <c r="BM404" s="17"/>
      <c r="BN404" s="17"/>
      <c r="BO404" s="17"/>
      <c r="BP404" s="17"/>
      <c r="BQ404" s="17"/>
      <c r="BR404" s="18"/>
      <c r="BS404" s="19"/>
      <c r="BT404" s="19"/>
      <c r="BU404" s="19"/>
      <c r="BV404" s="17"/>
      <c r="BW404" s="17"/>
      <c r="BX404" s="17"/>
      <c r="BY404" s="17"/>
      <c r="BZ404" s="17"/>
      <c r="CA404" s="17"/>
      <c r="CB404" s="17"/>
      <c r="CC404" s="20"/>
      <c r="CD404" s="20"/>
      <c r="CE404" s="20"/>
      <c r="CF404" s="20"/>
      <c r="CG404" s="20"/>
      <c r="CH404" s="20"/>
      <c r="CI404" s="20"/>
      <c r="CJ404" s="20"/>
      <c r="CK404" s="20"/>
      <c r="CL404" s="20"/>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59"/>
      <c r="DL404" s="259"/>
      <c r="DM404" s="259"/>
      <c r="DN404" s="22"/>
      <c r="DO404" s="315"/>
      <c r="DP404" s="315"/>
      <c r="DQ404" s="315"/>
      <c r="DR404" s="259"/>
      <c r="DS404" s="259"/>
      <c r="DT404" s="259"/>
      <c r="DU404" s="259"/>
      <c r="DV404" s="259"/>
      <c r="DW404" s="259"/>
      <c r="DX404" s="259"/>
    </row>
    <row r="405" spans="1:128" ht="13.5" customHeight="1">
      <c r="A405" s="1"/>
      <c r="B405" s="2"/>
      <c r="C405" s="3"/>
      <c r="D405" s="3"/>
      <c r="E405" s="3"/>
      <c r="F405" s="3"/>
      <c r="G405" s="3"/>
      <c r="H405" s="3"/>
      <c r="I405" s="3"/>
      <c r="J405" s="3"/>
      <c r="K405" s="3"/>
      <c r="L405" s="3"/>
      <c r="M405" s="3"/>
      <c r="N405" s="3"/>
      <c r="O405" s="3"/>
      <c r="P405" s="3"/>
      <c r="Q405" s="3"/>
      <c r="R405" s="3"/>
      <c r="S405" s="4"/>
      <c r="T405" s="4"/>
      <c r="U405" s="4"/>
      <c r="V405" s="4"/>
      <c r="W405" s="4"/>
      <c r="X405" s="4"/>
      <c r="Y405" s="4"/>
      <c r="Z405" s="5"/>
      <c r="AA405" s="4"/>
      <c r="AB405" s="4"/>
      <c r="AC405" s="4"/>
      <c r="AD405" s="7"/>
      <c r="AE405" s="4"/>
      <c r="AF405" s="7"/>
      <c r="AG405" s="8"/>
      <c r="AH405" s="4"/>
      <c r="AI405" s="4"/>
      <c r="AJ405" s="4"/>
      <c r="AK405" s="4"/>
      <c r="AL405" s="9"/>
      <c r="AM405" s="9"/>
      <c r="AN405" s="9"/>
      <c r="AO405" s="9"/>
      <c r="AP405" s="10"/>
      <c r="AQ405" s="10"/>
      <c r="AR405" s="527"/>
      <c r="AS405" s="527"/>
      <c r="AT405" s="11"/>
      <c r="AU405" s="142"/>
      <c r="AV405" s="142"/>
      <c r="AW405" s="142"/>
      <c r="AX405" s="12"/>
      <c r="AY405" s="13"/>
      <c r="AZ405" s="13"/>
      <c r="BA405" s="13"/>
      <c r="BB405" s="14"/>
      <c r="BC405" s="15"/>
      <c r="BD405" s="15"/>
      <c r="BE405" s="15"/>
      <c r="BF405" s="16"/>
      <c r="BG405" s="14"/>
      <c r="BH405" s="14"/>
      <c r="BI405" s="17"/>
      <c r="BJ405" s="17"/>
      <c r="BK405" s="17"/>
      <c r="BL405" s="17"/>
      <c r="BM405" s="17"/>
      <c r="BN405" s="17"/>
      <c r="BO405" s="17"/>
      <c r="BP405" s="17"/>
      <c r="BQ405" s="17"/>
      <c r="BR405" s="18"/>
      <c r="BS405" s="19"/>
      <c r="BT405" s="19"/>
      <c r="BU405" s="19"/>
      <c r="BV405" s="17"/>
      <c r="BW405" s="17"/>
      <c r="BX405" s="17"/>
      <c r="BY405" s="17"/>
      <c r="BZ405" s="17"/>
      <c r="CA405" s="17"/>
      <c r="CB405" s="17"/>
      <c r="CC405" s="20"/>
      <c r="CD405" s="20"/>
      <c r="CE405" s="20"/>
      <c r="CF405" s="20"/>
      <c r="CG405" s="20"/>
      <c r="CH405" s="20"/>
      <c r="CI405" s="20"/>
      <c r="CJ405" s="20"/>
      <c r="CK405" s="20"/>
      <c r="CL405" s="20"/>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59"/>
      <c r="DL405" s="259"/>
      <c r="DM405" s="259"/>
      <c r="DN405" s="22"/>
      <c r="DO405" s="315"/>
      <c r="DP405" s="315"/>
      <c r="DQ405" s="315"/>
      <c r="DR405" s="259"/>
      <c r="DS405" s="259"/>
      <c r="DT405" s="259"/>
      <c r="DU405" s="259"/>
      <c r="DV405" s="259"/>
      <c r="DW405" s="259"/>
      <c r="DX405" s="259"/>
    </row>
    <row r="406" spans="1:128" ht="13.5" customHeight="1">
      <c r="A406" s="1"/>
      <c r="B406" s="2"/>
      <c r="C406" s="3"/>
      <c r="D406" s="3"/>
      <c r="E406" s="3"/>
      <c r="F406" s="3"/>
      <c r="G406" s="3"/>
      <c r="H406" s="3"/>
      <c r="I406" s="3"/>
      <c r="J406" s="3"/>
      <c r="K406" s="3"/>
      <c r="L406" s="3"/>
      <c r="M406" s="3"/>
      <c r="N406" s="3"/>
      <c r="O406" s="3"/>
      <c r="P406" s="3"/>
      <c r="Q406" s="3"/>
      <c r="R406" s="3"/>
      <c r="S406" s="4"/>
      <c r="T406" s="4"/>
      <c r="U406" s="4"/>
      <c r="V406" s="4"/>
      <c r="W406" s="4"/>
      <c r="X406" s="4"/>
      <c r="Y406" s="4"/>
      <c r="Z406" s="5"/>
      <c r="AA406" s="4"/>
      <c r="AB406" s="4"/>
      <c r="AC406" s="4"/>
      <c r="AD406" s="7"/>
      <c r="AE406" s="4"/>
      <c r="AF406" s="7"/>
      <c r="AG406" s="8"/>
      <c r="AH406" s="4"/>
      <c r="AI406" s="4"/>
      <c r="AJ406" s="4"/>
      <c r="AK406" s="4"/>
      <c r="AL406" s="9"/>
      <c r="AM406" s="9"/>
      <c r="AN406" s="9"/>
      <c r="AO406" s="9"/>
      <c r="AP406" s="10"/>
      <c r="AQ406" s="10"/>
      <c r="AR406" s="527"/>
      <c r="AS406" s="527"/>
      <c r="AT406" s="11"/>
      <c r="AU406" s="142"/>
      <c r="AV406" s="142"/>
      <c r="AW406" s="142"/>
      <c r="AX406" s="12"/>
      <c r="AY406" s="13"/>
      <c r="AZ406" s="13"/>
      <c r="BA406" s="13"/>
      <c r="BB406" s="14"/>
      <c r="BC406" s="15"/>
      <c r="BD406" s="15"/>
      <c r="BE406" s="15"/>
      <c r="BF406" s="16"/>
      <c r="BG406" s="14"/>
      <c r="BH406" s="14"/>
      <c r="BI406" s="17"/>
      <c r="BJ406" s="17"/>
      <c r="BK406" s="17"/>
      <c r="BL406" s="17"/>
      <c r="BM406" s="17"/>
      <c r="BN406" s="17"/>
      <c r="BO406" s="17"/>
      <c r="BP406" s="17"/>
      <c r="BQ406" s="17"/>
      <c r="BR406" s="18"/>
      <c r="BS406" s="19"/>
      <c r="BT406" s="19"/>
      <c r="BU406" s="19"/>
      <c r="BV406" s="17"/>
      <c r="BW406" s="17"/>
      <c r="BX406" s="17"/>
      <c r="BY406" s="17"/>
      <c r="BZ406" s="17"/>
      <c r="CA406" s="17"/>
      <c r="CB406" s="17"/>
      <c r="CC406" s="20"/>
      <c r="CD406" s="20"/>
      <c r="CE406" s="20"/>
      <c r="CF406" s="20"/>
      <c r="CG406" s="20"/>
      <c r="CH406" s="20"/>
      <c r="CI406" s="20"/>
      <c r="CJ406" s="20"/>
      <c r="CK406" s="20"/>
      <c r="CL406" s="20"/>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59"/>
      <c r="DL406" s="259"/>
      <c r="DM406" s="259"/>
      <c r="DN406" s="22"/>
      <c r="DO406" s="315"/>
      <c r="DP406" s="315"/>
      <c r="DQ406" s="315"/>
      <c r="DR406" s="259"/>
      <c r="DS406" s="259"/>
      <c r="DT406" s="259"/>
      <c r="DU406" s="259"/>
      <c r="DV406" s="259"/>
      <c r="DW406" s="259"/>
      <c r="DX406" s="259"/>
    </row>
    <row r="407" spans="1:128" ht="13.5" customHeight="1">
      <c r="A407" s="1"/>
      <c r="B407" s="2"/>
      <c r="C407" s="3"/>
      <c r="D407" s="3"/>
      <c r="E407" s="3"/>
      <c r="F407" s="3"/>
      <c r="G407" s="3"/>
      <c r="H407" s="3"/>
      <c r="I407" s="3"/>
      <c r="J407" s="3"/>
      <c r="K407" s="3"/>
      <c r="L407" s="3"/>
      <c r="M407" s="3"/>
      <c r="N407" s="3"/>
      <c r="O407" s="3"/>
      <c r="P407" s="3"/>
      <c r="Q407" s="3"/>
      <c r="R407" s="3"/>
      <c r="S407" s="4"/>
      <c r="T407" s="4"/>
      <c r="U407" s="4"/>
      <c r="V407" s="4"/>
      <c r="W407" s="4"/>
      <c r="X407" s="4"/>
      <c r="Y407" s="4"/>
      <c r="Z407" s="5"/>
      <c r="AA407" s="4"/>
      <c r="AB407" s="4"/>
      <c r="AC407" s="4"/>
      <c r="AD407" s="7"/>
      <c r="AE407" s="4"/>
      <c r="AF407" s="7"/>
      <c r="AG407" s="8"/>
      <c r="AH407" s="4"/>
      <c r="AI407" s="4"/>
      <c r="AJ407" s="4"/>
      <c r="AK407" s="4"/>
      <c r="AL407" s="9"/>
      <c r="AM407" s="9"/>
      <c r="AN407" s="9"/>
      <c r="AO407" s="9"/>
      <c r="AP407" s="10"/>
      <c r="AQ407" s="10"/>
      <c r="AR407" s="527"/>
      <c r="AS407" s="527"/>
      <c r="AT407" s="525"/>
      <c r="AU407" s="142"/>
      <c r="AV407" s="142"/>
      <c r="AW407" s="142"/>
      <c r="AX407" s="12"/>
      <c r="AY407" s="13"/>
      <c r="AZ407" s="13"/>
      <c r="BA407" s="13"/>
      <c r="BB407" s="14"/>
      <c r="BC407" s="15"/>
      <c r="BD407" s="15"/>
      <c r="BE407" s="15"/>
      <c r="BF407" s="16"/>
      <c r="BG407" s="14"/>
      <c r="BH407" s="14"/>
      <c r="BI407" s="17"/>
      <c r="BJ407" s="17"/>
      <c r="BK407" s="17"/>
      <c r="BL407" s="17"/>
      <c r="BM407" s="17"/>
      <c r="BN407" s="17"/>
      <c r="BO407" s="17"/>
      <c r="BP407" s="17"/>
      <c r="BQ407" s="17"/>
      <c r="BR407" s="18"/>
      <c r="BS407" s="19"/>
      <c r="BT407" s="19"/>
      <c r="BU407" s="19"/>
      <c r="BV407" s="17"/>
      <c r="BW407" s="17"/>
      <c r="BX407" s="17"/>
      <c r="BY407" s="17"/>
      <c r="BZ407" s="17"/>
      <c r="CA407" s="17"/>
      <c r="CB407" s="17"/>
      <c r="CC407" s="20"/>
      <c r="CD407" s="20"/>
      <c r="CE407" s="20"/>
      <c r="CF407" s="20"/>
      <c r="CG407" s="20"/>
      <c r="CH407" s="20"/>
      <c r="CI407" s="20"/>
      <c r="CJ407" s="20"/>
      <c r="CK407" s="20"/>
      <c r="CL407" s="20"/>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59"/>
      <c r="DL407" s="259"/>
      <c r="DM407" s="259"/>
      <c r="DN407" s="22"/>
      <c r="DO407" s="315"/>
      <c r="DP407" s="315"/>
      <c r="DQ407" s="315"/>
      <c r="DR407" s="259"/>
      <c r="DS407" s="259"/>
      <c r="DT407" s="259"/>
      <c r="DU407" s="259"/>
      <c r="DV407" s="259"/>
      <c r="DW407" s="259"/>
      <c r="DX407" s="259"/>
    </row>
    <row r="408" spans="1:128" ht="13.5" customHeight="1">
      <c r="A408" s="1"/>
      <c r="B408" s="2"/>
      <c r="C408" s="3"/>
      <c r="D408" s="3"/>
      <c r="E408" s="3"/>
      <c r="F408" s="3"/>
      <c r="G408" s="3"/>
      <c r="H408" s="3"/>
      <c r="I408" s="3"/>
      <c r="J408" s="3"/>
      <c r="K408" s="3"/>
      <c r="L408" s="3"/>
      <c r="M408" s="3"/>
      <c r="N408" s="3"/>
      <c r="O408" s="3"/>
      <c r="P408" s="3"/>
      <c r="Q408" s="3"/>
      <c r="R408" s="3"/>
      <c r="S408" s="4"/>
      <c r="T408" s="4"/>
      <c r="U408" s="4"/>
      <c r="V408" s="4"/>
      <c r="W408" s="4"/>
      <c r="X408" s="4"/>
      <c r="Y408" s="4"/>
      <c r="Z408" s="5"/>
      <c r="AA408" s="4"/>
      <c r="AB408" s="4"/>
      <c r="AC408" s="4"/>
      <c r="AD408" s="7"/>
      <c r="AE408" s="4"/>
      <c r="AF408" s="7"/>
      <c r="AG408" s="8"/>
      <c r="AH408" s="4"/>
      <c r="AI408" s="4"/>
      <c r="AJ408" s="4"/>
      <c r="AK408" s="4"/>
      <c r="AL408" s="9"/>
      <c r="AM408" s="9"/>
      <c r="AN408" s="9"/>
      <c r="AO408" s="9"/>
      <c r="AP408" s="10"/>
      <c r="AQ408" s="10"/>
      <c r="AR408" s="527"/>
      <c r="AS408" s="527"/>
      <c r="AT408" s="525"/>
      <c r="AU408" s="142"/>
      <c r="AV408" s="142"/>
      <c r="AW408" s="142"/>
      <c r="AX408" s="12"/>
      <c r="AY408" s="13"/>
      <c r="AZ408" s="13"/>
      <c r="BA408" s="13"/>
      <c r="BB408" s="14"/>
      <c r="BC408" s="15"/>
      <c r="BD408" s="15"/>
      <c r="BE408" s="15"/>
      <c r="BF408" s="16"/>
      <c r="BG408" s="14"/>
      <c r="BH408" s="14"/>
      <c r="BI408" s="17"/>
      <c r="BJ408" s="17"/>
      <c r="BK408" s="17"/>
      <c r="BL408" s="17"/>
      <c r="BM408" s="17"/>
      <c r="BN408" s="17"/>
      <c r="BO408" s="17"/>
      <c r="BP408" s="17"/>
      <c r="BQ408" s="17"/>
      <c r="BR408" s="18"/>
      <c r="BS408" s="19"/>
      <c r="BT408" s="19"/>
      <c r="BU408" s="19"/>
      <c r="BV408" s="17"/>
      <c r="BW408" s="17"/>
      <c r="BX408" s="17"/>
      <c r="BY408" s="17"/>
      <c r="BZ408" s="17"/>
      <c r="CA408" s="17"/>
      <c r="CB408" s="17"/>
      <c r="CC408" s="20"/>
      <c r="CD408" s="20"/>
      <c r="CE408" s="20"/>
      <c r="CF408" s="20"/>
      <c r="CG408" s="20"/>
      <c r="CH408" s="20"/>
      <c r="CI408" s="20"/>
      <c r="CJ408" s="20"/>
      <c r="CK408" s="20"/>
      <c r="CL408" s="20"/>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59"/>
      <c r="DL408" s="259"/>
      <c r="DM408" s="259"/>
      <c r="DN408" s="22"/>
      <c r="DO408" s="315"/>
      <c r="DP408" s="315"/>
      <c r="DQ408" s="315"/>
      <c r="DR408" s="259"/>
      <c r="DS408" s="259"/>
      <c r="DT408" s="259"/>
      <c r="DU408" s="259"/>
      <c r="DV408" s="259"/>
      <c r="DW408" s="259"/>
      <c r="DX408" s="259"/>
    </row>
    <row r="409" spans="1:128" ht="13.5" customHeight="1">
      <c r="A409" s="1"/>
      <c r="B409" s="2"/>
      <c r="C409" s="3"/>
      <c r="D409" s="3"/>
      <c r="E409" s="3"/>
      <c r="F409" s="3"/>
      <c r="G409" s="3"/>
      <c r="H409" s="3"/>
      <c r="I409" s="3"/>
      <c r="J409" s="3"/>
      <c r="K409" s="3"/>
      <c r="L409" s="3"/>
      <c r="M409" s="3"/>
      <c r="N409" s="3"/>
      <c r="O409" s="3"/>
      <c r="P409" s="3"/>
      <c r="Q409" s="3"/>
      <c r="R409" s="3"/>
      <c r="S409" s="4"/>
      <c r="T409" s="4"/>
      <c r="U409" s="4"/>
      <c r="V409" s="4"/>
      <c r="W409" s="4"/>
      <c r="X409" s="4"/>
      <c r="Y409" s="4"/>
      <c r="Z409" s="5"/>
      <c r="AA409" s="4"/>
      <c r="AB409" s="4"/>
      <c r="AC409" s="4"/>
      <c r="AD409" s="7"/>
      <c r="AE409" s="4"/>
      <c r="AF409" s="7"/>
      <c r="AG409" s="8"/>
      <c r="AH409" s="4"/>
      <c r="AI409" s="4"/>
      <c r="AJ409" s="4"/>
      <c r="AK409" s="4"/>
      <c r="AL409" s="9"/>
      <c r="AM409" s="9"/>
      <c r="AN409" s="9"/>
      <c r="AO409" s="9"/>
      <c r="AP409" s="10"/>
      <c r="AQ409" s="10"/>
      <c r="AR409" s="527"/>
      <c r="AS409" s="527"/>
      <c r="AT409" s="525"/>
      <c r="AU409" s="142"/>
      <c r="AV409" s="142"/>
      <c r="AW409" s="142"/>
      <c r="AX409" s="12"/>
      <c r="AY409" s="13"/>
      <c r="AZ409" s="13"/>
      <c r="BA409" s="13"/>
      <c r="BB409" s="14"/>
      <c r="BC409" s="15"/>
      <c r="BD409" s="15"/>
      <c r="BE409" s="15"/>
      <c r="BF409" s="16"/>
      <c r="BG409" s="14"/>
      <c r="BH409" s="14"/>
      <c r="BI409" s="17"/>
      <c r="BJ409" s="17"/>
      <c r="BK409" s="17"/>
      <c r="BL409" s="17"/>
      <c r="BM409" s="17"/>
      <c r="BN409" s="17"/>
      <c r="BO409" s="17"/>
      <c r="BP409" s="17"/>
      <c r="BQ409" s="17"/>
      <c r="BR409" s="18"/>
      <c r="BS409" s="19"/>
      <c r="BT409" s="19"/>
      <c r="BU409" s="19"/>
      <c r="BV409" s="17"/>
      <c r="BW409" s="17"/>
      <c r="BX409" s="17"/>
      <c r="BY409" s="17"/>
      <c r="BZ409" s="17"/>
      <c r="CA409" s="17"/>
      <c r="CB409" s="17"/>
      <c r="CC409" s="20"/>
      <c r="CD409" s="20"/>
      <c r="CE409" s="20"/>
      <c r="CF409" s="20"/>
      <c r="CG409" s="20"/>
      <c r="CH409" s="20"/>
      <c r="CI409" s="20"/>
      <c r="CJ409" s="20"/>
      <c r="CK409" s="20"/>
      <c r="CL409" s="20"/>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59"/>
      <c r="DL409" s="259"/>
      <c r="DM409" s="259"/>
      <c r="DN409" s="22"/>
      <c r="DO409" s="315"/>
      <c r="DP409" s="315"/>
      <c r="DQ409" s="315"/>
      <c r="DR409" s="259"/>
      <c r="DS409" s="259"/>
      <c r="DT409" s="259"/>
      <c r="DU409" s="259"/>
      <c r="DV409" s="259"/>
      <c r="DW409" s="259"/>
      <c r="DX409" s="259"/>
    </row>
    <row r="410" spans="1:128" ht="13.5" customHeight="1">
      <c r="A410" s="1"/>
      <c r="B410" s="2"/>
      <c r="C410" s="3"/>
      <c r="D410" s="3"/>
      <c r="E410" s="3"/>
      <c r="F410" s="3"/>
      <c r="G410" s="3"/>
      <c r="H410" s="3"/>
      <c r="I410" s="3"/>
      <c r="J410" s="3"/>
      <c r="K410" s="3"/>
      <c r="L410" s="3"/>
      <c r="M410" s="3"/>
      <c r="N410" s="3"/>
      <c r="O410" s="3"/>
      <c r="P410" s="3"/>
      <c r="Q410" s="3"/>
      <c r="R410" s="3"/>
      <c r="S410" s="4"/>
      <c r="T410" s="4"/>
      <c r="U410" s="4"/>
      <c r="V410" s="4"/>
      <c r="W410" s="4"/>
      <c r="X410" s="4"/>
      <c r="Y410" s="4"/>
      <c r="Z410" s="5"/>
      <c r="AA410" s="4"/>
      <c r="AB410" s="4"/>
      <c r="AC410" s="4"/>
      <c r="AD410" s="7"/>
      <c r="AE410" s="4"/>
      <c r="AF410" s="7"/>
      <c r="AG410" s="8"/>
      <c r="AH410" s="4"/>
      <c r="AI410" s="4"/>
      <c r="AJ410" s="4"/>
      <c r="AK410" s="4"/>
      <c r="AL410" s="9"/>
      <c r="AM410" s="9"/>
      <c r="AN410" s="9"/>
      <c r="AO410" s="9"/>
      <c r="AP410" s="10"/>
      <c r="AQ410" s="10"/>
      <c r="AR410" s="527"/>
      <c r="AS410" s="527"/>
      <c r="AT410" s="525"/>
      <c r="AU410" s="142"/>
      <c r="AV410" s="142"/>
      <c r="AW410" s="142"/>
      <c r="AX410" s="12"/>
      <c r="AY410" s="13"/>
      <c r="AZ410" s="13"/>
      <c r="BA410" s="13"/>
      <c r="BB410" s="14"/>
      <c r="BC410" s="15"/>
      <c r="BD410" s="15"/>
      <c r="BE410" s="15"/>
      <c r="BF410" s="16"/>
      <c r="BG410" s="14"/>
      <c r="BH410" s="14"/>
      <c r="BI410" s="17"/>
      <c r="BJ410" s="17"/>
      <c r="BK410" s="17"/>
      <c r="BL410" s="17"/>
      <c r="BM410" s="17"/>
      <c r="BN410" s="17"/>
      <c r="BO410" s="17"/>
      <c r="BP410" s="17"/>
      <c r="BQ410" s="17"/>
      <c r="BR410" s="18"/>
      <c r="BS410" s="19"/>
      <c r="BT410" s="19"/>
      <c r="BU410" s="19"/>
      <c r="BV410" s="17"/>
      <c r="BW410" s="17"/>
      <c r="BX410" s="17"/>
      <c r="BY410" s="17"/>
      <c r="BZ410" s="17"/>
      <c r="CA410" s="17"/>
      <c r="CB410" s="17"/>
      <c r="CC410" s="20"/>
      <c r="CD410" s="20"/>
      <c r="CE410" s="20"/>
      <c r="CF410" s="20"/>
      <c r="CG410" s="20"/>
      <c r="CH410" s="20"/>
      <c r="CI410" s="20"/>
      <c r="CJ410" s="20"/>
      <c r="CK410" s="20"/>
      <c r="CL410" s="20"/>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59"/>
      <c r="DL410" s="259"/>
      <c r="DM410" s="259"/>
      <c r="DN410" s="22"/>
      <c r="DO410" s="315"/>
      <c r="DP410" s="315"/>
      <c r="DQ410" s="315"/>
      <c r="DR410" s="259"/>
      <c r="DS410" s="259"/>
      <c r="DT410" s="259"/>
      <c r="DU410" s="259"/>
      <c r="DV410" s="259"/>
      <c r="DW410" s="259"/>
      <c r="DX410" s="259"/>
    </row>
    <row r="411" spans="1:128" ht="13.5" customHeight="1">
      <c r="A411" s="1"/>
      <c r="B411" s="2"/>
      <c r="C411" s="3"/>
      <c r="D411" s="3"/>
      <c r="E411" s="3"/>
      <c r="F411" s="3"/>
      <c r="G411" s="3"/>
      <c r="H411" s="3"/>
      <c r="I411" s="3"/>
      <c r="J411" s="3"/>
      <c r="K411" s="3"/>
      <c r="L411" s="3"/>
      <c r="M411" s="3"/>
      <c r="N411" s="3"/>
      <c r="O411" s="3"/>
      <c r="P411" s="3"/>
      <c r="Q411" s="3"/>
      <c r="R411" s="3"/>
      <c r="S411" s="4"/>
      <c r="T411" s="4"/>
      <c r="U411" s="4"/>
      <c r="V411" s="4"/>
      <c r="W411" s="4"/>
      <c r="X411" s="4"/>
      <c r="Y411" s="4"/>
      <c r="Z411" s="5"/>
      <c r="AA411" s="4"/>
      <c r="AB411" s="4"/>
      <c r="AC411" s="4"/>
      <c r="AD411" s="7"/>
      <c r="AE411" s="4"/>
      <c r="AF411" s="7"/>
      <c r="AG411" s="8"/>
      <c r="AH411" s="4"/>
      <c r="AI411" s="4"/>
      <c r="AJ411" s="4"/>
      <c r="AK411" s="4"/>
      <c r="AL411" s="9"/>
      <c r="AM411" s="9"/>
      <c r="AN411" s="9"/>
      <c r="AO411" s="9"/>
      <c r="AP411" s="10"/>
      <c r="AQ411" s="10"/>
      <c r="AR411" s="527"/>
      <c r="AS411" s="527"/>
      <c r="AT411" s="526"/>
      <c r="AU411" s="142"/>
      <c r="AV411" s="142"/>
      <c r="AW411" s="142"/>
      <c r="AX411" s="12"/>
      <c r="AY411" s="13"/>
      <c r="AZ411" s="13"/>
      <c r="BA411" s="13"/>
      <c r="BB411" s="14"/>
      <c r="BC411" s="15"/>
      <c r="BD411" s="15"/>
      <c r="BE411" s="15"/>
      <c r="BF411" s="16"/>
      <c r="BG411" s="14"/>
      <c r="BH411" s="14"/>
      <c r="BI411" s="17"/>
      <c r="BJ411" s="17"/>
      <c r="BK411" s="17"/>
      <c r="BL411" s="17"/>
      <c r="BM411" s="17"/>
      <c r="BN411" s="17"/>
      <c r="BO411" s="17"/>
      <c r="BP411" s="17"/>
      <c r="BQ411" s="17"/>
      <c r="BR411" s="18"/>
      <c r="BS411" s="19"/>
      <c r="BT411" s="19"/>
      <c r="BU411" s="19"/>
      <c r="BV411" s="17"/>
      <c r="BW411" s="17"/>
      <c r="BX411" s="17"/>
      <c r="BY411" s="17"/>
      <c r="BZ411" s="17"/>
      <c r="CA411" s="17"/>
      <c r="CB411" s="17"/>
      <c r="CC411" s="20"/>
      <c r="CD411" s="20"/>
      <c r="CE411" s="20"/>
      <c r="CF411" s="20"/>
      <c r="CG411" s="20"/>
      <c r="CH411" s="20"/>
      <c r="CI411" s="20"/>
      <c r="CJ411" s="20"/>
      <c r="CK411" s="20"/>
      <c r="CL411" s="20"/>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59"/>
      <c r="DL411" s="259"/>
      <c r="DM411" s="259"/>
      <c r="DN411" s="22"/>
      <c r="DO411" s="315"/>
      <c r="DP411" s="315"/>
      <c r="DQ411" s="315"/>
      <c r="DR411" s="259"/>
      <c r="DS411" s="259"/>
      <c r="DT411" s="259"/>
      <c r="DU411" s="259"/>
      <c r="DV411" s="259"/>
      <c r="DW411" s="259"/>
      <c r="DX411" s="259"/>
    </row>
    <row r="412" spans="1:128" ht="13.5" customHeight="1">
      <c r="A412" s="1"/>
      <c r="B412" s="2"/>
      <c r="C412" s="3"/>
      <c r="D412" s="3"/>
      <c r="E412" s="3"/>
      <c r="F412" s="3"/>
      <c r="G412" s="3"/>
      <c r="H412" s="3"/>
      <c r="I412" s="3"/>
      <c r="J412" s="3"/>
      <c r="K412" s="3"/>
      <c r="L412" s="3"/>
      <c r="M412" s="3"/>
      <c r="N412" s="3"/>
      <c r="O412" s="3"/>
      <c r="P412" s="3"/>
      <c r="Q412" s="3"/>
      <c r="R412" s="3"/>
      <c r="S412" s="4"/>
      <c r="T412" s="4"/>
      <c r="U412" s="4"/>
      <c r="V412" s="4"/>
      <c r="W412" s="4"/>
      <c r="X412" s="4"/>
      <c r="Y412" s="4"/>
      <c r="Z412" s="5"/>
      <c r="AA412" s="4"/>
      <c r="AB412" s="4"/>
      <c r="AC412" s="4"/>
      <c r="AD412" s="7"/>
      <c r="AE412" s="4"/>
      <c r="AF412" s="7"/>
      <c r="AG412" s="8"/>
      <c r="AH412" s="4"/>
      <c r="AI412" s="4"/>
      <c r="AJ412" s="4"/>
      <c r="AK412" s="4"/>
      <c r="AL412" s="9"/>
      <c r="AM412" s="9"/>
      <c r="AN412" s="9"/>
      <c r="AO412" s="9"/>
      <c r="AP412" s="10"/>
      <c r="AQ412" s="10"/>
      <c r="AR412" s="527"/>
      <c r="AS412" s="527"/>
      <c r="AT412" s="527"/>
      <c r="AU412" s="142"/>
      <c r="AV412" s="142"/>
      <c r="AW412" s="142"/>
      <c r="AX412" s="12"/>
      <c r="AY412" s="13"/>
      <c r="AZ412" s="13"/>
      <c r="BA412" s="13"/>
      <c r="BB412" s="14"/>
      <c r="BC412" s="15"/>
      <c r="BD412" s="15"/>
      <c r="BE412" s="15"/>
      <c r="BF412" s="16"/>
      <c r="BG412" s="14"/>
      <c r="BH412" s="14"/>
      <c r="BI412" s="17"/>
      <c r="BJ412" s="17"/>
      <c r="BK412" s="17"/>
      <c r="BL412" s="17"/>
      <c r="BM412" s="17"/>
      <c r="BN412" s="17"/>
      <c r="BO412" s="17"/>
      <c r="BP412" s="17"/>
      <c r="BQ412" s="17"/>
      <c r="BR412" s="18"/>
      <c r="BS412" s="19"/>
      <c r="BT412" s="19"/>
      <c r="BU412" s="19"/>
      <c r="BV412" s="17"/>
      <c r="BW412" s="17"/>
      <c r="BX412" s="17"/>
      <c r="BY412" s="17"/>
      <c r="BZ412" s="17"/>
      <c r="CA412" s="17"/>
      <c r="CB412" s="17"/>
      <c r="CC412" s="20"/>
      <c r="CD412" s="20"/>
      <c r="CE412" s="20"/>
      <c r="CF412" s="20"/>
      <c r="CG412" s="20"/>
      <c r="CH412" s="20"/>
      <c r="CI412" s="20"/>
      <c r="CJ412" s="20"/>
      <c r="CK412" s="20"/>
      <c r="CL412" s="20"/>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59"/>
      <c r="DL412" s="259"/>
      <c r="DM412" s="259"/>
      <c r="DN412" s="22"/>
      <c r="DO412" s="315"/>
      <c r="DP412" s="315"/>
      <c r="DQ412" s="315"/>
      <c r="DR412" s="259"/>
      <c r="DS412" s="259"/>
      <c r="DT412" s="259"/>
      <c r="DU412" s="259"/>
      <c r="DV412" s="259"/>
      <c r="DW412" s="259"/>
      <c r="DX412" s="259"/>
    </row>
    <row r="413" spans="1:128" ht="13.5" customHeight="1">
      <c r="A413" s="1"/>
      <c r="B413" s="2"/>
      <c r="C413" s="3"/>
      <c r="D413" s="3"/>
      <c r="E413" s="3"/>
      <c r="F413" s="3"/>
      <c r="G413" s="3"/>
      <c r="H413" s="3"/>
      <c r="I413" s="3"/>
      <c r="J413" s="3"/>
      <c r="K413" s="3"/>
      <c r="L413" s="3"/>
      <c r="M413" s="3"/>
      <c r="N413" s="3"/>
      <c r="O413" s="3"/>
      <c r="P413" s="3"/>
      <c r="Q413" s="3"/>
      <c r="R413" s="3"/>
      <c r="S413" s="4"/>
      <c r="T413" s="4"/>
      <c r="U413" s="4"/>
      <c r="V413" s="4"/>
      <c r="W413" s="4"/>
      <c r="X413" s="4"/>
      <c r="Y413" s="4"/>
      <c r="Z413" s="5"/>
      <c r="AA413" s="4"/>
      <c r="AB413" s="4"/>
      <c r="AC413" s="4"/>
      <c r="AD413" s="7"/>
      <c r="AE413" s="4"/>
      <c r="AF413" s="7"/>
      <c r="AG413" s="8"/>
      <c r="AH413" s="4"/>
      <c r="AI413" s="4"/>
      <c r="AJ413" s="4"/>
      <c r="AK413" s="4"/>
      <c r="AL413" s="9"/>
      <c r="AM413" s="9"/>
      <c r="AN413" s="9"/>
      <c r="AO413" s="9"/>
      <c r="AP413" s="10"/>
      <c r="AQ413" s="10"/>
      <c r="AR413" s="527"/>
      <c r="AS413" s="527"/>
      <c r="AT413" s="527"/>
      <c r="AU413" s="142"/>
      <c r="AV413" s="142"/>
      <c r="AW413" s="142"/>
      <c r="AX413" s="12"/>
      <c r="AY413" s="13"/>
      <c r="AZ413" s="13"/>
      <c r="BA413" s="13"/>
      <c r="BB413" s="14"/>
      <c r="BC413" s="15"/>
      <c r="BD413" s="15"/>
      <c r="BE413" s="15"/>
      <c r="BF413" s="16"/>
      <c r="BG413" s="14"/>
      <c r="BH413" s="14"/>
      <c r="BI413" s="17"/>
      <c r="BJ413" s="17"/>
      <c r="BK413" s="17"/>
      <c r="BL413" s="17"/>
      <c r="BM413" s="17"/>
      <c r="BN413" s="17"/>
      <c r="BO413" s="17"/>
      <c r="BP413" s="17"/>
      <c r="BQ413" s="17"/>
      <c r="BR413" s="18"/>
      <c r="BS413" s="19"/>
      <c r="BT413" s="19"/>
      <c r="BU413" s="19"/>
      <c r="BV413" s="17"/>
      <c r="BW413" s="17"/>
      <c r="BX413" s="17"/>
      <c r="BY413" s="17"/>
      <c r="BZ413" s="17"/>
      <c r="CA413" s="17"/>
      <c r="CB413" s="17"/>
      <c r="CC413" s="20"/>
      <c r="CD413" s="20"/>
      <c r="CE413" s="20"/>
      <c r="CF413" s="20"/>
      <c r="CG413" s="20"/>
      <c r="CH413" s="20"/>
      <c r="CI413" s="20"/>
      <c r="CJ413" s="20"/>
      <c r="CK413" s="20"/>
      <c r="CL413" s="20"/>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59"/>
      <c r="DL413" s="259"/>
      <c r="DM413" s="259"/>
      <c r="DN413" s="22"/>
      <c r="DO413" s="315"/>
      <c r="DP413" s="315"/>
      <c r="DQ413" s="315"/>
      <c r="DR413" s="259"/>
      <c r="DS413" s="259"/>
      <c r="DT413" s="259"/>
      <c r="DU413" s="259"/>
      <c r="DV413" s="259"/>
      <c r="DW413" s="259"/>
      <c r="DX413" s="259"/>
    </row>
    <row r="414" spans="1:128" ht="13.5" customHeight="1">
      <c r="A414" s="1"/>
      <c r="B414" s="2"/>
      <c r="C414" s="3"/>
      <c r="D414" s="3"/>
      <c r="E414" s="3"/>
      <c r="F414" s="3"/>
      <c r="G414" s="3"/>
      <c r="H414" s="3"/>
      <c r="I414" s="3"/>
      <c r="J414" s="3"/>
      <c r="K414" s="3"/>
      <c r="L414" s="3"/>
      <c r="M414" s="3"/>
      <c r="N414" s="3"/>
      <c r="O414" s="3"/>
      <c r="P414" s="3"/>
      <c r="Q414" s="3"/>
      <c r="R414" s="3"/>
      <c r="S414" s="4"/>
      <c r="T414" s="4"/>
      <c r="U414" s="4"/>
      <c r="V414" s="4"/>
      <c r="W414" s="4"/>
      <c r="X414" s="4"/>
      <c r="Y414" s="4"/>
      <c r="Z414" s="5"/>
      <c r="AA414" s="4"/>
      <c r="AB414" s="4"/>
      <c r="AC414" s="4"/>
      <c r="AD414" s="7"/>
      <c r="AE414" s="4"/>
      <c r="AF414" s="7"/>
      <c r="AG414" s="8"/>
      <c r="AH414" s="4"/>
      <c r="AI414" s="4"/>
      <c r="AJ414" s="4"/>
      <c r="AK414" s="4"/>
      <c r="AL414" s="9"/>
      <c r="AM414" s="9"/>
      <c r="AN414" s="9"/>
      <c r="AO414" s="9"/>
      <c r="AP414" s="10"/>
      <c r="AQ414" s="10"/>
      <c r="AR414" s="527"/>
      <c r="AS414" s="527"/>
      <c r="AT414" s="527"/>
      <c r="AU414" s="142"/>
      <c r="AV414" s="142"/>
      <c r="AW414" s="142"/>
      <c r="AX414" s="12"/>
      <c r="AY414" s="13"/>
      <c r="AZ414" s="13"/>
      <c r="BA414" s="13"/>
      <c r="BB414" s="14"/>
      <c r="BC414" s="15"/>
      <c r="BD414" s="15"/>
      <c r="BE414" s="15"/>
      <c r="BF414" s="16"/>
      <c r="BG414" s="14"/>
      <c r="BH414" s="14"/>
      <c r="BI414" s="17"/>
      <c r="BJ414" s="17"/>
      <c r="BK414" s="17"/>
      <c r="BL414" s="17"/>
      <c r="BM414" s="17"/>
      <c r="BN414" s="17"/>
      <c r="BO414" s="17"/>
      <c r="BP414" s="17"/>
      <c r="BQ414" s="17"/>
      <c r="BR414" s="18"/>
      <c r="BS414" s="19"/>
      <c r="BT414" s="19"/>
      <c r="BU414" s="19"/>
      <c r="BV414" s="17"/>
      <c r="BW414" s="17"/>
      <c r="BX414" s="17"/>
      <c r="BY414" s="17"/>
      <c r="BZ414" s="17"/>
      <c r="CA414" s="17"/>
      <c r="CB414" s="17"/>
      <c r="CC414" s="20"/>
      <c r="CD414" s="20"/>
      <c r="CE414" s="20"/>
      <c r="CF414" s="20"/>
      <c r="CG414" s="20"/>
      <c r="CH414" s="20"/>
      <c r="CI414" s="20"/>
      <c r="CJ414" s="20"/>
      <c r="CK414" s="20"/>
      <c r="CL414" s="20"/>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59"/>
      <c r="DL414" s="259"/>
      <c r="DM414" s="259"/>
      <c r="DN414" s="22"/>
      <c r="DO414" s="315"/>
      <c r="DP414" s="315"/>
      <c r="DQ414" s="315"/>
      <c r="DR414" s="259"/>
      <c r="DS414" s="259"/>
      <c r="DT414" s="259"/>
      <c r="DU414" s="259"/>
      <c r="DV414" s="259"/>
      <c r="DW414" s="259"/>
      <c r="DX414" s="259"/>
    </row>
    <row r="415" spans="1:128" ht="13.5" customHeight="1">
      <c r="A415" s="1"/>
      <c r="B415" s="2"/>
      <c r="C415" s="3"/>
      <c r="D415" s="3"/>
      <c r="E415" s="3"/>
      <c r="F415" s="3"/>
      <c r="G415" s="3"/>
      <c r="H415" s="3"/>
      <c r="I415" s="3"/>
      <c r="J415" s="3"/>
      <c r="K415" s="3"/>
      <c r="L415" s="3"/>
      <c r="M415" s="3"/>
      <c r="N415" s="3"/>
      <c r="O415" s="3"/>
      <c r="P415" s="3"/>
      <c r="Q415" s="3"/>
      <c r="R415" s="3"/>
      <c r="S415" s="4"/>
      <c r="T415" s="4"/>
      <c r="U415" s="4"/>
      <c r="V415" s="4"/>
      <c r="W415" s="4"/>
      <c r="X415" s="4"/>
      <c r="Y415" s="4"/>
      <c r="Z415" s="5"/>
      <c r="AA415" s="4"/>
      <c r="AB415" s="4"/>
      <c r="AC415" s="4"/>
      <c r="AD415" s="7"/>
      <c r="AE415" s="4"/>
      <c r="AF415" s="7"/>
      <c r="AG415" s="8"/>
      <c r="AH415" s="4"/>
      <c r="AI415" s="4"/>
      <c r="AJ415" s="4"/>
      <c r="AK415" s="4"/>
      <c r="AL415" s="9"/>
      <c r="AM415" s="9"/>
      <c r="AN415" s="9"/>
      <c r="AO415" s="9"/>
      <c r="AP415" s="10"/>
      <c r="AQ415" s="10"/>
      <c r="AR415" s="527"/>
      <c r="AS415" s="527"/>
      <c r="AT415" s="527"/>
      <c r="AU415" s="142"/>
      <c r="AV415" s="522"/>
      <c r="AW415" s="142"/>
      <c r="AX415" s="12"/>
      <c r="AY415" s="13"/>
      <c r="AZ415" s="13"/>
      <c r="BA415" s="13"/>
      <c r="BB415" s="14"/>
      <c r="BC415" s="15"/>
      <c r="BD415" s="15"/>
      <c r="BE415" s="15"/>
      <c r="BF415" s="16"/>
      <c r="BG415" s="14"/>
      <c r="BH415" s="14"/>
      <c r="BI415" s="17"/>
      <c r="BJ415" s="17"/>
      <c r="BK415" s="17"/>
      <c r="BL415" s="17"/>
      <c r="BM415" s="17"/>
      <c r="BN415" s="17"/>
      <c r="BO415" s="17"/>
      <c r="BP415" s="17"/>
      <c r="BQ415" s="17"/>
      <c r="BR415" s="18"/>
      <c r="BS415" s="19"/>
      <c r="BT415" s="19"/>
      <c r="BU415" s="19"/>
      <c r="BV415" s="17"/>
      <c r="BW415" s="17"/>
      <c r="BX415" s="17"/>
      <c r="BY415" s="17"/>
      <c r="BZ415" s="17"/>
      <c r="CA415" s="17"/>
      <c r="CB415" s="17"/>
      <c r="CC415" s="20"/>
      <c r="CD415" s="20"/>
      <c r="CE415" s="20"/>
      <c r="CF415" s="20"/>
      <c r="CG415" s="20"/>
      <c r="CH415" s="20"/>
      <c r="CI415" s="20"/>
      <c r="CJ415" s="20"/>
      <c r="CK415" s="20"/>
      <c r="CL415" s="20"/>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59"/>
      <c r="DL415" s="259"/>
      <c r="DM415" s="259"/>
      <c r="DN415" s="22"/>
      <c r="DO415" s="315"/>
      <c r="DP415" s="315"/>
      <c r="DQ415" s="315"/>
      <c r="DR415" s="259"/>
      <c r="DS415" s="259"/>
      <c r="DT415" s="259"/>
      <c r="DU415" s="259"/>
      <c r="DV415" s="259"/>
      <c r="DW415" s="259"/>
      <c r="DX415" s="259"/>
    </row>
    <row r="416" spans="1:128" ht="13.5" customHeight="1">
      <c r="A416" s="1"/>
      <c r="B416" s="2"/>
      <c r="C416" s="3"/>
      <c r="D416" s="3"/>
      <c r="E416" s="3"/>
      <c r="F416" s="3"/>
      <c r="G416" s="3"/>
      <c r="H416" s="3"/>
      <c r="I416" s="3"/>
      <c r="J416" s="3"/>
      <c r="K416" s="3"/>
      <c r="L416" s="3"/>
      <c r="M416" s="3"/>
      <c r="N416" s="3"/>
      <c r="O416" s="3"/>
      <c r="P416" s="3"/>
      <c r="Q416" s="3"/>
      <c r="R416" s="3"/>
      <c r="S416" s="4"/>
      <c r="T416" s="4"/>
      <c r="U416" s="4"/>
      <c r="V416" s="4"/>
      <c r="W416" s="4"/>
      <c r="X416" s="4"/>
      <c r="Y416" s="4"/>
      <c r="Z416" s="5"/>
      <c r="AA416" s="4"/>
      <c r="AB416" s="4"/>
      <c r="AC416" s="4"/>
      <c r="AD416" s="7"/>
      <c r="AE416" s="4"/>
      <c r="AF416" s="7"/>
      <c r="AG416" s="8"/>
      <c r="AH416" s="4"/>
      <c r="AI416" s="4"/>
      <c r="AJ416" s="4"/>
      <c r="AK416" s="4"/>
      <c r="AL416" s="9"/>
      <c r="AM416" s="9"/>
      <c r="AN416" s="9"/>
      <c r="AO416" s="9"/>
      <c r="AP416" s="10"/>
      <c r="AQ416" s="10"/>
      <c r="AR416" s="527"/>
      <c r="AS416" s="527"/>
      <c r="AT416" s="527"/>
      <c r="AU416" s="142"/>
      <c r="AV416" s="523"/>
      <c r="AW416" s="142"/>
      <c r="AX416" s="12"/>
      <c r="AY416" s="13"/>
      <c r="AZ416" s="13"/>
      <c r="BA416" s="13"/>
      <c r="BB416" s="14"/>
      <c r="BC416" s="15"/>
      <c r="BD416" s="15"/>
      <c r="BE416" s="15"/>
      <c r="BF416" s="16"/>
      <c r="BG416" s="14"/>
      <c r="BH416" s="14"/>
      <c r="BI416" s="17"/>
      <c r="BJ416" s="17"/>
      <c r="BK416" s="17"/>
      <c r="BL416" s="17"/>
      <c r="BM416" s="17"/>
      <c r="BN416" s="17"/>
      <c r="BO416" s="17"/>
      <c r="BP416" s="17"/>
      <c r="BQ416" s="17"/>
      <c r="BR416" s="18"/>
      <c r="BS416" s="19"/>
      <c r="BT416" s="19"/>
      <c r="BU416" s="19"/>
      <c r="BV416" s="17"/>
      <c r="BW416" s="17"/>
      <c r="BX416" s="17"/>
      <c r="BY416" s="17"/>
      <c r="BZ416" s="17"/>
      <c r="CA416" s="17"/>
      <c r="CB416" s="17"/>
      <c r="CC416" s="20"/>
      <c r="CD416" s="20"/>
      <c r="CE416" s="20"/>
      <c r="CF416" s="20"/>
      <c r="CG416" s="20"/>
      <c r="CH416" s="20"/>
      <c r="CI416" s="20"/>
      <c r="CJ416" s="20"/>
      <c r="CK416" s="20"/>
      <c r="CL416" s="20"/>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59"/>
      <c r="DL416" s="259"/>
      <c r="DM416" s="259"/>
      <c r="DN416" s="22"/>
      <c r="DO416" s="315"/>
      <c r="DP416" s="315"/>
      <c r="DQ416" s="315"/>
      <c r="DR416" s="259"/>
      <c r="DS416" s="259"/>
      <c r="DT416" s="259"/>
      <c r="DU416" s="259"/>
      <c r="DV416" s="259"/>
      <c r="DW416" s="259"/>
      <c r="DX416" s="259"/>
    </row>
    <row r="417" spans="1:128" ht="13.5" customHeight="1">
      <c r="A417" s="1"/>
      <c r="B417" s="2"/>
      <c r="C417" s="3"/>
      <c r="D417" s="3"/>
      <c r="E417" s="3"/>
      <c r="F417" s="3"/>
      <c r="G417" s="3"/>
      <c r="H417" s="3"/>
      <c r="I417" s="3"/>
      <c r="J417" s="3"/>
      <c r="K417" s="3"/>
      <c r="L417" s="3"/>
      <c r="M417" s="3"/>
      <c r="N417" s="3"/>
      <c r="O417" s="3"/>
      <c r="P417" s="3"/>
      <c r="Q417" s="3"/>
      <c r="R417" s="3"/>
      <c r="S417" s="4"/>
      <c r="T417" s="4"/>
      <c r="U417" s="4"/>
      <c r="V417" s="4"/>
      <c r="W417" s="4"/>
      <c r="X417" s="4"/>
      <c r="Y417" s="4"/>
      <c r="Z417" s="5"/>
      <c r="AA417" s="4"/>
      <c r="AB417" s="4"/>
      <c r="AC417" s="4"/>
      <c r="AD417" s="7"/>
      <c r="AE417" s="4"/>
      <c r="AF417" s="7"/>
      <c r="AG417" s="8"/>
      <c r="AH417" s="4"/>
      <c r="AI417" s="4"/>
      <c r="AJ417" s="4"/>
      <c r="AK417" s="4"/>
      <c r="AL417" s="9"/>
      <c r="AM417" s="9"/>
      <c r="AN417" s="9"/>
      <c r="AO417" s="9"/>
      <c r="AP417" s="10"/>
      <c r="AQ417" s="10"/>
      <c r="AR417" s="527"/>
      <c r="AS417" s="527"/>
      <c r="AT417" s="527"/>
      <c r="AU417" s="142"/>
      <c r="AV417" s="11"/>
      <c r="AW417" s="142"/>
      <c r="AX417" s="12"/>
      <c r="AY417" s="13"/>
      <c r="AZ417" s="13"/>
      <c r="BA417" s="13"/>
      <c r="BB417" s="14"/>
      <c r="BC417" s="15"/>
      <c r="BD417" s="15"/>
      <c r="BE417" s="15"/>
      <c r="BF417" s="16"/>
      <c r="BG417" s="14"/>
      <c r="BH417" s="14"/>
      <c r="BI417" s="17"/>
      <c r="BJ417" s="17"/>
      <c r="BK417" s="17"/>
      <c r="BL417" s="17"/>
      <c r="BM417" s="17"/>
      <c r="BN417" s="17"/>
      <c r="BO417" s="17"/>
      <c r="BP417" s="17"/>
      <c r="BQ417" s="17"/>
      <c r="BR417" s="18"/>
      <c r="BS417" s="19"/>
      <c r="BT417" s="19"/>
      <c r="BU417" s="19"/>
      <c r="BV417" s="17"/>
      <c r="BW417" s="17"/>
      <c r="BX417" s="17"/>
      <c r="BY417" s="17"/>
      <c r="BZ417" s="17"/>
      <c r="CA417" s="17"/>
      <c r="CB417" s="17"/>
      <c r="CC417" s="20"/>
      <c r="CD417" s="20"/>
      <c r="CE417" s="20"/>
      <c r="CF417" s="20"/>
      <c r="CG417" s="20"/>
      <c r="CH417" s="20"/>
      <c r="CI417" s="20"/>
      <c r="CJ417" s="20"/>
      <c r="CK417" s="20"/>
      <c r="CL417" s="20"/>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59"/>
      <c r="DL417" s="259"/>
      <c r="DM417" s="259"/>
      <c r="DN417" s="22"/>
      <c r="DO417" s="315"/>
      <c r="DP417" s="315"/>
      <c r="DQ417" s="315"/>
      <c r="DR417" s="259"/>
      <c r="DS417" s="259"/>
      <c r="DT417" s="259"/>
      <c r="DU417" s="259"/>
      <c r="DV417" s="259"/>
      <c r="DW417" s="259"/>
      <c r="DX417" s="259"/>
    </row>
    <row r="418" spans="1:128" ht="13.5" customHeight="1">
      <c r="A418" s="1"/>
      <c r="B418" s="2"/>
      <c r="C418" s="3"/>
      <c r="D418" s="3"/>
      <c r="E418" s="3"/>
      <c r="F418" s="3"/>
      <c r="G418" s="3"/>
      <c r="H418" s="3"/>
      <c r="I418" s="3"/>
      <c r="J418" s="3"/>
      <c r="K418" s="3"/>
      <c r="L418" s="3"/>
      <c r="M418" s="3"/>
      <c r="N418" s="3"/>
      <c r="O418" s="3"/>
      <c r="P418" s="3"/>
      <c r="Q418" s="3"/>
      <c r="R418" s="3"/>
      <c r="S418" s="4"/>
      <c r="T418" s="4"/>
      <c r="U418" s="4"/>
      <c r="V418" s="4"/>
      <c r="W418" s="4"/>
      <c r="X418" s="4"/>
      <c r="Y418" s="4"/>
      <c r="Z418" s="5"/>
      <c r="AA418" s="4"/>
      <c r="AB418" s="4"/>
      <c r="AC418" s="4"/>
      <c r="AD418" s="7"/>
      <c r="AE418" s="4"/>
      <c r="AF418" s="7"/>
      <c r="AG418" s="8"/>
      <c r="AH418" s="4"/>
      <c r="AI418" s="4"/>
      <c r="AJ418" s="4"/>
      <c r="AK418" s="4"/>
      <c r="AL418" s="9"/>
      <c r="AM418" s="9"/>
      <c r="AN418" s="9"/>
      <c r="AO418" s="9"/>
      <c r="AP418" s="10"/>
      <c r="AQ418" s="10"/>
      <c r="AR418" s="527"/>
      <c r="AS418" s="527"/>
      <c r="AT418" s="527"/>
      <c r="AU418" s="142"/>
      <c r="AV418" s="11"/>
      <c r="AW418" s="142"/>
      <c r="AX418" s="12"/>
      <c r="AY418" s="13"/>
      <c r="AZ418" s="13"/>
      <c r="BA418" s="13"/>
      <c r="BB418" s="14"/>
      <c r="BC418" s="15"/>
      <c r="BD418" s="15"/>
      <c r="BE418" s="15"/>
      <c r="BF418" s="16"/>
      <c r="BG418" s="14"/>
      <c r="BH418" s="14"/>
      <c r="BI418" s="17"/>
      <c r="BJ418" s="17"/>
      <c r="BK418" s="17"/>
      <c r="BL418" s="17"/>
      <c r="BM418" s="17"/>
      <c r="BN418" s="17"/>
      <c r="BO418" s="17"/>
      <c r="BP418" s="17"/>
      <c r="BQ418" s="17"/>
      <c r="BR418" s="18"/>
      <c r="BS418" s="19"/>
      <c r="BT418" s="19"/>
      <c r="BU418" s="19"/>
      <c r="BV418" s="17"/>
      <c r="BW418" s="17"/>
      <c r="BX418" s="17"/>
      <c r="BY418" s="17"/>
      <c r="BZ418" s="17"/>
      <c r="CA418" s="17"/>
      <c r="CB418" s="17"/>
      <c r="CC418" s="20"/>
      <c r="CD418" s="20"/>
      <c r="CE418" s="20"/>
      <c r="CF418" s="20"/>
      <c r="CG418" s="20"/>
      <c r="CH418" s="20"/>
      <c r="CI418" s="20"/>
      <c r="CJ418" s="20"/>
      <c r="CK418" s="20"/>
      <c r="CL418" s="20"/>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59"/>
      <c r="DL418" s="259"/>
      <c r="DM418" s="259"/>
      <c r="DN418" s="22"/>
      <c r="DO418" s="315"/>
      <c r="DP418" s="315"/>
      <c r="DQ418" s="315"/>
      <c r="DR418" s="259"/>
      <c r="DS418" s="259"/>
      <c r="DT418" s="259"/>
      <c r="DU418" s="259"/>
      <c r="DV418" s="259"/>
      <c r="DW418" s="259"/>
      <c r="DX418" s="259"/>
    </row>
    <row r="419" spans="1:128" ht="13.5" customHeight="1">
      <c r="A419" s="1"/>
      <c r="B419" s="2"/>
      <c r="C419" s="3"/>
      <c r="D419" s="3"/>
      <c r="E419" s="3"/>
      <c r="F419" s="3"/>
      <c r="G419" s="3"/>
      <c r="H419" s="3"/>
      <c r="I419" s="3"/>
      <c r="J419" s="3"/>
      <c r="K419" s="3"/>
      <c r="L419" s="3"/>
      <c r="M419" s="3"/>
      <c r="N419" s="3"/>
      <c r="O419" s="3"/>
      <c r="P419" s="3"/>
      <c r="Q419" s="3"/>
      <c r="R419" s="3"/>
      <c r="S419" s="4"/>
      <c r="T419" s="4"/>
      <c r="U419" s="4"/>
      <c r="V419" s="4"/>
      <c r="W419" s="4"/>
      <c r="X419" s="4"/>
      <c r="Y419" s="4"/>
      <c r="Z419" s="5"/>
      <c r="AA419" s="4"/>
      <c r="AB419" s="4"/>
      <c r="AC419" s="4"/>
      <c r="AD419" s="7"/>
      <c r="AE419" s="4"/>
      <c r="AF419" s="7"/>
      <c r="AG419" s="8"/>
      <c r="AH419" s="4"/>
      <c r="AI419" s="4"/>
      <c r="AJ419" s="4"/>
      <c r="AK419" s="4"/>
      <c r="AL419" s="9"/>
      <c r="AM419" s="9"/>
      <c r="AN419" s="9"/>
      <c r="AO419" s="9"/>
      <c r="AP419" s="10"/>
      <c r="AQ419" s="10"/>
      <c r="AR419" s="527"/>
      <c r="AS419" s="527"/>
      <c r="AT419" s="527"/>
      <c r="AU419" s="142"/>
      <c r="AV419" s="11"/>
      <c r="AW419" s="142"/>
      <c r="AX419" s="12"/>
      <c r="AY419" s="13"/>
      <c r="AZ419" s="13"/>
      <c r="BA419" s="13"/>
      <c r="BB419" s="14"/>
      <c r="BC419" s="15"/>
      <c r="BD419" s="15"/>
      <c r="BE419" s="15"/>
      <c r="BF419" s="16"/>
      <c r="BG419" s="14"/>
      <c r="BH419" s="14"/>
      <c r="BI419" s="17"/>
      <c r="BJ419" s="17"/>
      <c r="BK419" s="17"/>
      <c r="BL419" s="17"/>
      <c r="BM419" s="17"/>
      <c r="BN419" s="17"/>
      <c r="BO419" s="17"/>
      <c r="BP419" s="17"/>
      <c r="BQ419" s="17"/>
      <c r="BR419" s="18"/>
      <c r="BS419" s="19"/>
      <c r="BT419" s="19"/>
      <c r="BU419" s="19"/>
      <c r="BV419" s="17"/>
      <c r="BW419" s="17"/>
      <c r="BX419" s="17"/>
      <c r="BY419" s="17"/>
      <c r="BZ419" s="17"/>
      <c r="CA419" s="17"/>
      <c r="CB419" s="17"/>
      <c r="CC419" s="20"/>
      <c r="CD419" s="20"/>
      <c r="CE419" s="20"/>
      <c r="CF419" s="20"/>
      <c r="CG419" s="20"/>
      <c r="CH419" s="20"/>
      <c r="CI419" s="20"/>
      <c r="CJ419" s="20"/>
      <c r="CK419" s="20"/>
      <c r="CL419" s="20"/>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59"/>
      <c r="DL419" s="259"/>
      <c r="DM419" s="259"/>
      <c r="DN419" s="22"/>
      <c r="DO419" s="315"/>
      <c r="DP419" s="315"/>
      <c r="DQ419" s="315"/>
      <c r="DR419" s="259"/>
      <c r="DS419" s="259"/>
      <c r="DT419" s="259"/>
      <c r="DU419" s="259"/>
      <c r="DV419" s="259"/>
      <c r="DW419" s="259"/>
      <c r="DX419" s="259"/>
    </row>
    <row r="420" spans="1:128" ht="13.5" customHeight="1">
      <c r="A420" s="1"/>
      <c r="B420" s="2"/>
      <c r="C420" s="3"/>
      <c r="D420" s="3"/>
      <c r="E420" s="3"/>
      <c r="F420" s="3"/>
      <c r="G420" s="3"/>
      <c r="H420" s="3"/>
      <c r="I420" s="3"/>
      <c r="J420" s="3"/>
      <c r="K420" s="3"/>
      <c r="L420" s="3"/>
      <c r="M420" s="3"/>
      <c r="N420" s="3"/>
      <c r="O420" s="3"/>
      <c r="P420" s="3"/>
      <c r="Q420" s="3"/>
      <c r="R420" s="3"/>
      <c r="S420" s="4"/>
      <c r="T420" s="4"/>
      <c r="U420" s="4"/>
      <c r="V420" s="4"/>
      <c r="W420" s="4"/>
      <c r="X420" s="4"/>
      <c r="Y420" s="4"/>
      <c r="Z420" s="5"/>
      <c r="AA420" s="4"/>
      <c r="AB420" s="4"/>
      <c r="AC420" s="4"/>
      <c r="AD420" s="7"/>
      <c r="AE420" s="4"/>
      <c r="AF420" s="7"/>
      <c r="AG420" s="8"/>
      <c r="AH420" s="4"/>
      <c r="AI420" s="4"/>
      <c r="AJ420" s="4"/>
      <c r="AK420" s="4"/>
      <c r="AL420" s="9"/>
      <c r="AM420" s="9"/>
      <c r="AN420" s="9"/>
      <c r="AO420" s="9"/>
      <c r="AP420" s="10"/>
      <c r="AQ420" s="10"/>
      <c r="AR420" s="527"/>
      <c r="AS420" s="527"/>
      <c r="AT420" s="527"/>
      <c r="AU420" s="142"/>
      <c r="AV420" s="525"/>
      <c r="AW420" s="142"/>
      <c r="AX420" s="12"/>
      <c r="AY420" s="13"/>
      <c r="AZ420" s="13"/>
      <c r="BA420" s="13"/>
      <c r="BB420" s="14"/>
      <c r="BC420" s="15"/>
      <c r="BD420" s="15"/>
      <c r="BE420" s="15"/>
      <c r="BF420" s="16"/>
      <c r="BG420" s="14"/>
      <c r="BH420" s="14"/>
      <c r="BI420" s="17"/>
      <c r="BJ420" s="17"/>
      <c r="BK420" s="17"/>
      <c r="BL420" s="17"/>
      <c r="BM420" s="17"/>
      <c r="BN420" s="17"/>
      <c r="BO420" s="17"/>
      <c r="BP420" s="17"/>
      <c r="BQ420" s="17"/>
      <c r="BR420" s="18"/>
      <c r="BS420" s="19"/>
      <c r="BT420" s="19"/>
      <c r="BU420" s="19"/>
      <c r="BV420" s="17"/>
      <c r="BW420" s="17"/>
      <c r="BX420" s="17"/>
      <c r="BY420" s="17"/>
      <c r="BZ420" s="17"/>
      <c r="CA420" s="17"/>
      <c r="CB420" s="17"/>
      <c r="CC420" s="20"/>
      <c r="CD420" s="20"/>
      <c r="CE420" s="20"/>
      <c r="CF420" s="20"/>
      <c r="CG420" s="20"/>
      <c r="CH420" s="20"/>
      <c r="CI420" s="20"/>
      <c r="CJ420" s="20"/>
      <c r="CK420" s="20"/>
      <c r="CL420" s="20"/>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59"/>
      <c r="DL420" s="259"/>
      <c r="DM420" s="259"/>
      <c r="DN420" s="22"/>
      <c r="DO420" s="315"/>
      <c r="DP420" s="315"/>
      <c r="DQ420" s="315"/>
      <c r="DR420" s="259"/>
      <c r="DS420" s="259"/>
      <c r="DT420" s="259"/>
      <c r="DU420" s="259"/>
      <c r="DV420" s="259"/>
      <c r="DW420" s="259"/>
      <c r="DX420" s="259"/>
    </row>
    <row r="421" spans="1:128" ht="13.5" customHeight="1">
      <c r="A421" s="1"/>
      <c r="B421" s="2"/>
      <c r="C421" s="3"/>
      <c r="D421" s="3"/>
      <c r="E421" s="3"/>
      <c r="F421" s="3"/>
      <c r="G421" s="3"/>
      <c r="H421" s="3"/>
      <c r="I421" s="3"/>
      <c r="J421" s="3"/>
      <c r="K421" s="3"/>
      <c r="L421" s="3"/>
      <c r="M421" s="3"/>
      <c r="N421" s="3"/>
      <c r="O421" s="3"/>
      <c r="P421" s="3"/>
      <c r="Q421" s="3"/>
      <c r="R421" s="3"/>
      <c r="S421" s="4"/>
      <c r="T421" s="4"/>
      <c r="U421" s="4"/>
      <c r="V421" s="4"/>
      <c r="W421" s="4"/>
      <c r="X421" s="4"/>
      <c r="Y421" s="4"/>
      <c r="Z421" s="5"/>
      <c r="AA421" s="4"/>
      <c r="AB421" s="4"/>
      <c r="AC421" s="4"/>
      <c r="AD421" s="7"/>
      <c r="AE421" s="4"/>
      <c r="AF421" s="7"/>
      <c r="AG421" s="8"/>
      <c r="AH421" s="4"/>
      <c r="AI421" s="4"/>
      <c r="AJ421" s="4"/>
      <c r="AK421" s="4"/>
      <c r="AL421" s="9"/>
      <c r="AM421" s="9"/>
      <c r="AN421" s="9"/>
      <c r="AO421" s="9"/>
      <c r="AP421" s="10"/>
      <c r="AQ421" s="10"/>
      <c r="AR421" s="527"/>
      <c r="AS421" s="527"/>
      <c r="AT421" s="527"/>
      <c r="AU421" s="522"/>
      <c r="AV421" s="525"/>
      <c r="AW421" s="522"/>
      <c r="AX421" s="12"/>
      <c r="AY421" s="13"/>
      <c r="AZ421" s="13"/>
      <c r="BA421" s="13"/>
      <c r="BB421" s="14"/>
      <c r="BC421" s="15"/>
      <c r="BD421" s="15"/>
      <c r="BE421" s="15"/>
      <c r="BF421" s="16"/>
      <c r="BG421" s="14"/>
      <c r="BH421" s="14"/>
      <c r="BI421" s="17"/>
      <c r="BJ421" s="17"/>
      <c r="BK421" s="17"/>
      <c r="BL421" s="17"/>
      <c r="BM421" s="17"/>
      <c r="BN421" s="17"/>
      <c r="BO421" s="17"/>
      <c r="BP421" s="17"/>
      <c r="BQ421" s="17"/>
      <c r="BR421" s="18"/>
      <c r="BS421" s="19"/>
      <c r="BT421" s="19"/>
      <c r="BU421" s="19"/>
      <c r="BV421" s="17"/>
      <c r="BW421" s="17"/>
      <c r="BX421" s="17"/>
      <c r="BY421" s="17"/>
      <c r="BZ421" s="17"/>
      <c r="CA421" s="17"/>
      <c r="CB421" s="17"/>
      <c r="CC421" s="20"/>
      <c r="CD421" s="20"/>
      <c r="CE421" s="20"/>
      <c r="CF421" s="20"/>
      <c r="CG421" s="20"/>
      <c r="CH421" s="20"/>
      <c r="CI421" s="20"/>
      <c r="CJ421" s="20"/>
      <c r="CK421" s="20"/>
      <c r="CL421" s="20"/>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59"/>
      <c r="DL421" s="259"/>
      <c r="DM421" s="259"/>
      <c r="DN421" s="22"/>
      <c r="DO421" s="315"/>
      <c r="DP421" s="315"/>
      <c r="DQ421" s="315"/>
      <c r="DR421" s="259"/>
      <c r="DS421" s="259"/>
      <c r="DT421" s="259"/>
      <c r="DU421" s="259"/>
      <c r="DV421" s="259"/>
      <c r="DW421" s="259"/>
      <c r="DX421" s="259"/>
    </row>
    <row r="422" spans="1:128" ht="13.5" customHeight="1">
      <c r="A422" s="1"/>
      <c r="B422" s="2"/>
      <c r="C422" s="3"/>
      <c r="D422" s="3"/>
      <c r="E422" s="3"/>
      <c r="F422" s="3"/>
      <c r="G422" s="3"/>
      <c r="H422" s="3"/>
      <c r="I422" s="3"/>
      <c r="J422" s="3"/>
      <c r="K422" s="3"/>
      <c r="L422" s="3"/>
      <c r="M422" s="3"/>
      <c r="N422" s="3"/>
      <c r="O422" s="3"/>
      <c r="P422" s="3"/>
      <c r="Q422" s="3"/>
      <c r="R422" s="3"/>
      <c r="S422" s="4"/>
      <c r="T422" s="4"/>
      <c r="U422" s="4"/>
      <c r="V422" s="4"/>
      <c r="W422" s="4"/>
      <c r="X422" s="4"/>
      <c r="Y422" s="4"/>
      <c r="Z422" s="5"/>
      <c r="AA422" s="4"/>
      <c r="AB422" s="4"/>
      <c r="AC422" s="4"/>
      <c r="AD422" s="7"/>
      <c r="AE422" s="4"/>
      <c r="AF422" s="7"/>
      <c r="AG422" s="8"/>
      <c r="AH422" s="4"/>
      <c r="AI422" s="4"/>
      <c r="AJ422" s="4"/>
      <c r="AK422" s="4"/>
      <c r="AL422" s="9"/>
      <c r="AM422" s="9"/>
      <c r="AN422" s="9"/>
      <c r="AO422" s="9"/>
      <c r="AP422" s="10"/>
      <c r="AQ422" s="10"/>
      <c r="AR422" s="527"/>
      <c r="AS422" s="527"/>
      <c r="AT422" s="527"/>
      <c r="AU422" s="523"/>
      <c r="AV422" s="525"/>
      <c r="AW422" s="523"/>
      <c r="AX422" s="12"/>
      <c r="AY422" s="13"/>
      <c r="AZ422" s="13"/>
      <c r="BA422" s="13"/>
      <c r="BB422" s="14"/>
      <c r="BC422" s="15"/>
      <c r="BD422" s="15"/>
      <c r="BE422" s="15"/>
      <c r="BF422" s="16"/>
      <c r="BG422" s="14"/>
      <c r="BH422" s="14"/>
      <c r="BI422" s="17"/>
      <c r="BJ422" s="17"/>
      <c r="BK422" s="17"/>
      <c r="BL422" s="17"/>
      <c r="BM422" s="17"/>
      <c r="BN422" s="17"/>
      <c r="BO422" s="17"/>
      <c r="BP422" s="17"/>
      <c r="BQ422" s="17"/>
      <c r="BR422" s="18"/>
      <c r="BS422" s="19"/>
      <c r="BT422" s="19"/>
      <c r="BU422" s="19"/>
      <c r="BV422" s="17"/>
      <c r="BW422" s="17"/>
      <c r="BX422" s="17"/>
      <c r="BY422" s="17"/>
      <c r="BZ422" s="17"/>
      <c r="CA422" s="17"/>
      <c r="CB422" s="17"/>
      <c r="CC422" s="20"/>
      <c r="CD422" s="20"/>
      <c r="CE422" s="20"/>
      <c r="CF422" s="20"/>
      <c r="CG422" s="20"/>
      <c r="CH422" s="20"/>
      <c r="CI422" s="20"/>
      <c r="CJ422" s="20"/>
      <c r="CK422" s="20"/>
      <c r="CL422" s="20"/>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59"/>
      <c r="DL422" s="259"/>
      <c r="DM422" s="259"/>
      <c r="DN422" s="22"/>
      <c r="DO422" s="315"/>
      <c r="DP422" s="315"/>
      <c r="DQ422" s="315"/>
      <c r="DR422" s="259"/>
      <c r="DS422" s="259"/>
      <c r="DT422" s="259"/>
      <c r="DU422" s="259"/>
      <c r="DV422" s="259"/>
      <c r="DW422" s="259"/>
      <c r="DX422" s="259"/>
    </row>
    <row r="423" spans="1:128" ht="13.5" customHeight="1">
      <c r="A423" s="1"/>
      <c r="B423" s="2"/>
      <c r="C423" s="3"/>
      <c r="D423" s="3"/>
      <c r="E423" s="3"/>
      <c r="F423" s="3"/>
      <c r="G423" s="3"/>
      <c r="H423" s="3"/>
      <c r="I423" s="3"/>
      <c r="J423" s="3"/>
      <c r="K423" s="3"/>
      <c r="L423" s="3"/>
      <c r="M423" s="3"/>
      <c r="N423" s="3"/>
      <c r="O423" s="3"/>
      <c r="P423" s="3"/>
      <c r="Q423" s="3"/>
      <c r="R423" s="3"/>
      <c r="S423" s="4"/>
      <c r="T423" s="4"/>
      <c r="U423" s="4"/>
      <c r="V423" s="4"/>
      <c r="W423" s="4"/>
      <c r="X423" s="4"/>
      <c r="Y423" s="4"/>
      <c r="Z423" s="5"/>
      <c r="AA423" s="4"/>
      <c r="AB423" s="4"/>
      <c r="AC423" s="4"/>
      <c r="AD423" s="7"/>
      <c r="AE423" s="4"/>
      <c r="AF423" s="7"/>
      <c r="AG423" s="8"/>
      <c r="AH423" s="4"/>
      <c r="AI423" s="4"/>
      <c r="AJ423" s="4"/>
      <c r="AK423" s="4"/>
      <c r="AL423" s="9"/>
      <c r="AM423" s="9"/>
      <c r="AN423" s="9"/>
      <c r="AO423" s="9"/>
      <c r="AP423" s="10"/>
      <c r="AQ423" s="10"/>
      <c r="AR423" s="527"/>
      <c r="AS423" s="527"/>
      <c r="AT423" s="527"/>
      <c r="AU423" s="11"/>
      <c r="AV423" s="525"/>
      <c r="AW423" s="11"/>
      <c r="AX423" s="12"/>
      <c r="AY423" s="13"/>
      <c r="AZ423" s="13"/>
      <c r="BA423" s="13"/>
      <c r="BB423" s="14"/>
      <c r="BC423" s="15"/>
      <c r="BD423" s="15"/>
      <c r="BE423" s="15"/>
      <c r="BF423" s="16"/>
      <c r="BG423" s="14"/>
      <c r="BH423" s="14"/>
      <c r="BI423" s="17"/>
      <c r="BJ423" s="17"/>
      <c r="BK423" s="17"/>
      <c r="BL423" s="17"/>
      <c r="BM423" s="17"/>
      <c r="BN423" s="17"/>
      <c r="BO423" s="17"/>
      <c r="BP423" s="17"/>
      <c r="BQ423" s="17"/>
      <c r="BR423" s="18"/>
      <c r="BS423" s="19"/>
      <c r="BT423" s="19"/>
      <c r="BU423" s="19"/>
      <c r="BV423" s="17"/>
      <c r="BW423" s="17"/>
      <c r="BX423" s="17"/>
      <c r="BY423" s="17"/>
      <c r="BZ423" s="17"/>
      <c r="CA423" s="17"/>
      <c r="CB423" s="17"/>
      <c r="CC423" s="20"/>
      <c r="CD423" s="20"/>
      <c r="CE423" s="20"/>
      <c r="CF423" s="20"/>
      <c r="CG423" s="20"/>
      <c r="CH423" s="20"/>
      <c r="CI423" s="20"/>
      <c r="CJ423" s="20"/>
      <c r="CK423" s="20"/>
      <c r="CL423" s="20"/>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59"/>
      <c r="DL423" s="259"/>
      <c r="DM423" s="259"/>
      <c r="DN423" s="22"/>
      <c r="DO423" s="315"/>
      <c r="DP423" s="315"/>
      <c r="DQ423" s="315"/>
      <c r="DR423" s="259"/>
      <c r="DS423" s="259"/>
      <c r="DT423" s="259"/>
      <c r="DU423" s="259"/>
      <c r="DV423" s="259"/>
      <c r="DW423" s="259"/>
      <c r="DX423" s="259"/>
    </row>
    <row r="424" spans="1:128" ht="13.5" customHeight="1">
      <c r="A424" s="1"/>
      <c r="B424" s="2"/>
      <c r="C424" s="3"/>
      <c r="D424" s="3"/>
      <c r="E424" s="3"/>
      <c r="F424" s="3"/>
      <c r="G424" s="3"/>
      <c r="H424" s="3"/>
      <c r="I424" s="3"/>
      <c r="J424" s="3"/>
      <c r="K424" s="3"/>
      <c r="L424" s="3"/>
      <c r="M424" s="3"/>
      <c r="N424" s="3"/>
      <c r="O424" s="3"/>
      <c r="P424" s="3"/>
      <c r="Q424" s="3"/>
      <c r="R424" s="3"/>
      <c r="S424" s="4"/>
      <c r="T424" s="4"/>
      <c r="U424" s="4"/>
      <c r="V424" s="4"/>
      <c r="W424" s="4"/>
      <c r="X424" s="4"/>
      <c r="Y424" s="4"/>
      <c r="Z424" s="5"/>
      <c r="AA424" s="4"/>
      <c r="AB424" s="4"/>
      <c r="AC424" s="4"/>
      <c r="AD424" s="7"/>
      <c r="AE424" s="4"/>
      <c r="AF424" s="7"/>
      <c r="AG424" s="8"/>
      <c r="AH424" s="4"/>
      <c r="AI424" s="4"/>
      <c r="AJ424" s="4"/>
      <c r="AK424" s="4"/>
      <c r="AL424" s="9"/>
      <c r="AM424" s="9"/>
      <c r="AN424" s="9"/>
      <c r="AO424" s="9"/>
      <c r="AP424" s="10"/>
      <c r="AQ424" s="10"/>
      <c r="AR424" s="527"/>
      <c r="AS424" s="527"/>
      <c r="AT424" s="527"/>
      <c r="AU424" s="11"/>
      <c r="AV424" s="526"/>
      <c r="AW424" s="11"/>
      <c r="AX424" s="12"/>
      <c r="AY424" s="13"/>
      <c r="AZ424" s="13"/>
      <c r="BA424" s="13"/>
      <c r="BB424" s="14"/>
      <c r="BC424" s="15"/>
      <c r="BD424" s="15"/>
      <c r="BE424" s="15"/>
      <c r="BF424" s="16"/>
      <c r="BG424" s="14"/>
      <c r="BH424" s="14"/>
      <c r="BI424" s="17"/>
      <c r="BJ424" s="17"/>
      <c r="BK424" s="17"/>
      <c r="BL424" s="17"/>
      <c r="BM424" s="17"/>
      <c r="BN424" s="17"/>
      <c r="BO424" s="17"/>
      <c r="BP424" s="17"/>
      <c r="BQ424" s="17"/>
      <c r="BR424" s="18"/>
      <c r="BS424" s="19"/>
      <c r="BT424" s="19"/>
      <c r="BU424" s="19"/>
      <c r="BV424" s="17"/>
      <c r="BW424" s="17"/>
      <c r="BX424" s="17"/>
      <c r="BY424" s="17"/>
      <c r="BZ424" s="17"/>
      <c r="CA424" s="17"/>
      <c r="CB424" s="17"/>
      <c r="CC424" s="20"/>
      <c r="CD424" s="20"/>
      <c r="CE424" s="20"/>
      <c r="CF424" s="20"/>
      <c r="CG424" s="20"/>
      <c r="CH424" s="20"/>
      <c r="CI424" s="20"/>
      <c r="CJ424" s="20"/>
      <c r="CK424" s="20"/>
      <c r="CL424" s="20"/>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59"/>
      <c r="DL424" s="259"/>
      <c r="DM424" s="259"/>
      <c r="DN424" s="22"/>
      <c r="DO424" s="315"/>
      <c r="DP424" s="315"/>
      <c r="DQ424" s="315"/>
      <c r="DR424" s="259"/>
      <c r="DS424" s="259"/>
      <c r="DT424" s="259"/>
      <c r="DU424" s="259"/>
      <c r="DV424" s="259"/>
      <c r="DW424" s="259"/>
      <c r="DX424" s="259"/>
    </row>
    <row r="425" spans="1:128" ht="13.5" customHeight="1">
      <c r="A425" s="1"/>
      <c r="B425" s="2"/>
      <c r="C425" s="3"/>
      <c r="D425" s="3"/>
      <c r="E425" s="3"/>
      <c r="F425" s="3"/>
      <c r="G425" s="3"/>
      <c r="H425" s="3"/>
      <c r="I425" s="3"/>
      <c r="J425" s="3"/>
      <c r="K425" s="3"/>
      <c r="L425" s="3"/>
      <c r="M425" s="3"/>
      <c r="N425" s="3"/>
      <c r="O425" s="3"/>
      <c r="P425" s="3"/>
      <c r="Q425" s="3"/>
      <c r="R425" s="3"/>
      <c r="S425" s="4"/>
      <c r="T425" s="4"/>
      <c r="U425" s="4"/>
      <c r="V425" s="4"/>
      <c r="W425" s="4"/>
      <c r="X425" s="4"/>
      <c r="Y425" s="4"/>
      <c r="Z425" s="5"/>
      <c r="AA425" s="4"/>
      <c r="AB425" s="4"/>
      <c r="AC425" s="4"/>
      <c r="AD425" s="7"/>
      <c r="AE425" s="4"/>
      <c r="AF425" s="7"/>
      <c r="AG425" s="8"/>
      <c r="AH425" s="4"/>
      <c r="AI425" s="4"/>
      <c r="AJ425" s="4"/>
      <c r="AK425" s="4"/>
      <c r="AL425" s="9"/>
      <c r="AM425" s="9"/>
      <c r="AN425" s="9"/>
      <c r="AO425" s="9"/>
      <c r="AP425" s="10"/>
      <c r="AQ425" s="10"/>
      <c r="AR425" s="527"/>
      <c r="AS425" s="527"/>
      <c r="AT425" s="527"/>
      <c r="AU425" s="11"/>
      <c r="AV425" s="527"/>
      <c r="AW425" s="11"/>
      <c r="AX425" s="12"/>
      <c r="AY425" s="13"/>
      <c r="AZ425" s="13"/>
      <c r="BA425" s="13"/>
      <c r="BB425" s="14"/>
      <c r="BC425" s="15"/>
      <c r="BD425" s="15"/>
      <c r="BE425" s="15"/>
      <c r="BF425" s="16"/>
      <c r="BG425" s="14"/>
      <c r="BH425" s="14"/>
      <c r="BI425" s="17"/>
      <c r="BJ425" s="17"/>
      <c r="BK425" s="17"/>
      <c r="BL425" s="17"/>
      <c r="BM425" s="17"/>
      <c r="BN425" s="17"/>
      <c r="BO425" s="17"/>
      <c r="BP425" s="17"/>
      <c r="BQ425" s="17"/>
      <c r="BR425" s="18"/>
      <c r="BS425" s="19"/>
      <c r="BT425" s="19"/>
      <c r="BU425" s="19"/>
      <c r="BV425" s="17"/>
      <c r="BW425" s="17"/>
      <c r="BX425" s="17"/>
      <c r="BY425" s="17"/>
      <c r="BZ425" s="17"/>
      <c r="CA425" s="17"/>
      <c r="CB425" s="17"/>
      <c r="CC425" s="20"/>
      <c r="CD425" s="20"/>
      <c r="CE425" s="20"/>
      <c r="CF425" s="20"/>
      <c r="CG425" s="20"/>
      <c r="CH425" s="20"/>
      <c r="CI425" s="20"/>
      <c r="CJ425" s="20"/>
      <c r="CK425" s="20"/>
      <c r="CL425" s="20"/>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59"/>
      <c r="DL425" s="259"/>
      <c r="DM425" s="259"/>
      <c r="DN425" s="22"/>
      <c r="DO425" s="315"/>
      <c r="DP425" s="315"/>
      <c r="DQ425" s="315"/>
      <c r="DR425" s="259"/>
      <c r="DS425" s="259"/>
      <c r="DT425" s="259"/>
      <c r="DU425" s="259"/>
      <c r="DV425" s="259"/>
      <c r="DW425" s="259"/>
      <c r="DX425" s="259"/>
    </row>
    <row r="426" spans="1:128" ht="13.5" customHeight="1">
      <c r="A426" s="1"/>
      <c r="B426" s="2"/>
      <c r="C426" s="3"/>
      <c r="D426" s="3"/>
      <c r="E426" s="3"/>
      <c r="F426" s="3"/>
      <c r="G426" s="3"/>
      <c r="H426" s="3"/>
      <c r="I426" s="3"/>
      <c r="J426" s="3"/>
      <c r="K426" s="3"/>
      <c r="L426" s="3"/>
      <c r="M426" s="3"/>
      <c r="N426" s="3"/>
      <c r="O426" s="3"/>
      <c r="P426" s="3"/>
      <c r="Q426" s="3"/>
      <c r="R426" s="3"/>
      <c r="S426" s="4"/>
      <c r="T426" s="4"/>
      <c r="U426" s="4"/>
      <c r="V426" s="4"/>
      <c r="W426" s="4"/>
      <c r="X426" s="4"/>
      <c r="Y426" s="4"/>
      <c r="Z426" s="5"/>
      <c r="AA426" s="4"/>
      <c r="AB426" s="4"/>
      <c r="AC426" s="4"/>
      <c r="AD426" s="7"/>
      <c r="AE426" s="4"/>
      <c r="AF426" s="7"/>
      <c r="AG426" s="8"/>
      <c r="AH426" s="4"/>
      <c r="AI426" s="4"/>
      <c r="AJ426" s="4"/>
      <c r="AK426" s="4"/>
      <c r="AL426" s="9"/>
      <c r="AM426" s="9"/>
      <c r="AN426" s="9"/>
      <c r="AO426" s="9"/>
      <c r="AP426" s="10"/>
      <c r="AQ426" s="10"/>
      <c r="AR426" s="527"/>
      <c r="AS426" s="527"/>
      <c r="AT426" s="527"/>
      <c r="AU426" s="525"/>
      <c r="AV426" s="527"/>
      <c r="AW426" s="525"/>
      <c r="AX426" s="12"/>
      <c r="AY426" s="13"/>
      <c r="AZ426" s="13"/>
      <c r="BA426" s="13"/>
      <c r="BB426" s="14"/>
      <c r="BC426" s="15"/>
      <c r="BD426" s="15"/>
      <c r="BE426" s="15"/>
      <c r="BF426" s="16"/>
      <c r="BG426" s="14"/>
      <c r="BH426" s="14"/>
      <c r="BI426" s="17"/>
      <c r="BJ426" s="17"/>
      <c r="BK426" s="17"/>
      <c r="BL426" s="17"/>
      <c r="BM426" s="17"/>
      <c r="BN426" s="17"/>
      <c r="BO426" s="17"/>
      <c r="BP426" s="17"/>
      <c r="BQ426" s="17"/>
      <c r="BR426" s="18"/>
      <c r="BS426" s="19"/>
      <c r="BT426" s="19"/>
      <c r="BU426" s="19"/>
      <c r="BV426" s="17"/>
      <c r="BW426" s="17"/>
      <c r="BX426" s="17"/>
      <c r="BY426" s="17"/>
      <c r="BZ426" s="17"/>
      <c r="CA426" s="17"/>
      <c r="CB426" s="17"/>
      <c r="CC426" s="20"/>
      <c r="CD426" s="20"/>
      <c r="CE426" s="20"/>
      <c r="CF426" s="20"/>
      <c r="CG426" s="20"/>
      <c r="CH426" s="20"/>
      <c r="CI426" s="20"/>
      <c r="CJ426" s="20"/>
      <c r="CK426" s="20"/>
      <c r="CL426" s="20"/>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59"/>
      <c r="DL426" s="259"/>
      <c r="DM426" s="259"/>
      <c r="DN426" s="22"/>
      <c r="DO426" s="315"/>
      <c r="DP426" s="315"/>
      <c r="DQ426" s="315"/>
      <c r="DR426" s="259"/>
      <c r="DS426" s="259"/>
      <c r="DT426" s="259"/>
      <c r="DU426" s="259"/>
      <c r="DV426" s="259"/>
      <c r="DW426" s="259"/>
      <c r="DX426" s="259"/>
    </row>
    <row r="427" spans="1:128" ht="13.5" customHeight="1">
      <c r="A427" s="1"/>
      <c r="B427" s="2"/>
      <c r="C427" s="3"/>
      <c r="D427" s="3"/>
      <c r="E427" s="3"/>
      <c r="F427" s="3"/>
      <c r="G427" s="3"/>
      <c r="H427" s="3"/>
      <c r="I427" s="3"/>
      <c r="J427" s="3"/>
      <c r="K427" s="3"/>
      <c r="L427" s="3"/>
      <c r="M427" s="3"/>
      <c r="N427" s="3"/>
      <c r="O427" s="3"/>
      <c r="P427" s="3"/>
      <c r="Q427" s="3"/>
      <c r="R427" s="3"/>
      <c r="S427" s="4"/>
      <c r="T427" s="4"/>
      <c r="U427" s="4"/>
      <c r="V427" s="4"/>
      <c r="W427" s="4"/>
      <c r="X427" s="4"/>
      <c r="Y427" s="4"/>
      <c r="Z427" s="5"/>
      <c r="AA427" s="4"/>
      <c r="AB427" s="4"/>
      <c r="AC427" s="4"/>
      <c r="AD427" s="7"/>
      <c r="AE427" s="4"/>
      <c r="AF427" s="7"/>
      <c r="AG427" s="8"/>
      <c r="AH427" s="4"/>
      <c r="AI427" s="4"/>
      <c r="AJ427" s="4"/>
      <c r="AK427" s="4"/>
      <c r="AL427" s="9"/>
      <c r="AM427" s="9"/>
      <c r="AN427" s="9"/>
      <c r="AO427" s="9"/>
      <c r="AP427" s="10"/>
      <c r="AQ427" s="10"/>
      <c r="AR427" s="527"/>
      <c r="AS427" s="527"/>
      <c r="AT427" s="527"/>
      <c r="AU427" s="525"/>
      <c r="AV427" s="527"/>
      <c r="AW427" s="525"/>
      <c r="AX427" s="12"/>
      <c r="AY427" s="13"/>
      <c r="AZ427" s="13"/>
      <c r="BA427" s="13"/>
      <c r="BB427" s="14"/>
      <c r="BC427" s="15"/>
      <c r="BD427" s="15"/>
      <c r="BE427" s="15"/>
      <c r="BF427" s="16"/>
      <c r="BG427" s="14"/>
      <c r="BH427" s="14"/>
      <c r="BI427" s="17"/>
      <c r="BJ427" s="17"/>
      <c r="BK427" s="17"/>
      <c r="BL427" s="17"/>
      <c r="BM427" s="17"/>
      <c r="BN427" s="17"/>
      <c r="BO427" s="17"/>
      <c r="BP427" s="17"/>
      <c r="BQ427" s="17"/>
      <c r="BR427" s="18"/>
      <c r="BS427" s="19"/>
      <c r="BT427" s="19"/>
      <c r="BU427" s="19"/>
      <c r="BV427" s="17"/>
      <c r="BW427" s="17"/>
      <c r="BX427" s="17"/>
      <c r="BY427" s="17"/>
      <c r="BZ427" s="17"/>
      <c r="CA427" s="17"/>
      <c r="CB427" s="17"/>
      <c r="CC427" s="20"/>
      <c r="CD427" s="20"/>
      <c r="CE427" s="20"/>
      <c r="CF427" s="20"/>
      <c r="CG427" s="20"/>
      <c r="CH427" s="20"/>
      <c r="CI427" s="20"/>
      <c r="CJ427" s="20"/>
      <c r="CK427" s="20"/>
      <c r="CL427" s="20"/>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59"/>
      <c r="DL427" s="259"/>
      <c r="DM427" s="259"/>
      <c r="DN427" s="22"/>
      <c r="DO427" s="315"/>
      <c r="DP427" s="315"/>
      <c r="DQ427" s="315"/>
      <c r="DR427" s="259"/>
      <c r="DS427" s="259"/>
      <c r="DT427" s="259"/>
      <c r="DU427" s="259"/>
      <c r="DV427" s="259"/>
      <c r="DW427" s="259"/>
      <c r="DX427" s="259"/>
    </row>
    <row r="428" spans="1:128" ht="13.5" customHeight="1">
      <c r="A428" s="1"/>
      <c r="B428" s="2"/>
      <c r="C428" s="3"/>
      <c r="D428" s="3"/>
      <c r="E428" s="3"/>
      <c r="F428" s="3"/>
      <c r="G428" s="3"/>
      <c r="H428" s="3"/>
      <c r="I428" s="3"/>
      <c r="J428" s="3"/>
      <c r="K428" s="3"/>
      <c r="L428" s="3"/>
      <c r="M428" s="3"/>
      <c r="N428" s="3"/>
      <c r="O428" s="3"/>
      <c r="P428" s="3"/>
      <c r="Q428" s="3"/>
      <c r="R428" s="3"/>
      <c r="S428" s="4"/>
      <c r="T428" s="4"/>
      <c r="U428" s="4"/>
      <c r="V428" s="4"/>
      <c r="W428" s="4"/>
      <c r="X428" s="4"/>
      <c r="Y428" s="4"/>
      <c r="Z428" s="5"/>
      <c r="AA428" s="4"/>
      <c r="AB428" s="4"/>
      <c r="AC428" s="4"/>
      <c r="AD428" s="7"/>
      <c r="AE428" s="4"/>
      <c r="AF428" s="7"/>
      <c r="AG428" s="8"/>
      <c r="AH428" s="4"/>
      <c r="AI428" s="4"/>
      <c r="AJ428" s="4"/>
      <c r="AK428" s="4"/>
      <c r="AL428" s="9"/>
      <c r="AM428" s="9"/>
      <c r="AN428" s="9"/>
      <c r="AO428" s="9"/>
      <c r="AP428" s="10"/>
      <c r="AQ428" s="10"/>
      <c r="AR428" s="527"/>
      <c r="AS428" s="527"/>
      <c r="AT428" s="527"/>
      <c r="AU428" s="525"/>
      <c r="AV428" s="527"/>
      <c r="AW428" s="525"/>
      <c r="AX428" s="12"/>
      <c r="AY428" s="13"/>
      <c r="AZ428" s="13"/>
      <c r="BA428" s="13"/>
      <c r="BB428" s="14"/>
      <c r="BC428" s="15"/>
      <c r="BD428" s="15"/>
      <c r="BE428" s="15"/>
      <c r="BF428" s="16"/>
      <c r="BG428" s="14"/>
      <c r="BH428" s="14"/>
      <c r="BI428" s="17"/>
      <c r="BJ428" s="17"/>
      <c r="BK428" s="17"/>
      <c r="BL428" s="17"/>
      <c r="BM428" s="17"/>
      <c r="BN428" s="17"/>
      <c r="BO428" s="17"/>
      <c r="BP428" s="17"/>
      <c r="BQ428" s="17"/>
      <c r="BR428" s="18"/>
      <c r="BS428" s="19"/>
      <c r="BT428" s="19"/>
      <c r="BU428" s="19"/>
      <c r="BV428" s="17"/>
      <c r="BW428" s="17"/>
      <c r="BX428" s="17"/>
      <c r="BY428" s="17"/>
      <c r="BZ428" s="17"/>
      <c r="CA428" s="17"/>
      <c r="CB428" s="17"/>
      <c r="CC428" s="20"/>
      <c r="CD428" s="20"/>
      <c r="CE428" s="20"/>
      <c r="CF428" s="20"/>
      <c r="CG428" s="20"/>
      <c r="CH428" s="20"/>
      <c r="CI428" s="20"/>
      <c r="CJ428" s="20"/>
      <c r="CK428" s="20"/>
      <c r="CL428" s="20"/>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59"/>
      <c r="DL428" s="259"/>
      <c r="DM428" s="259"/>
      <c r="DN428" s="22"/>
      <c r="DO428" s="315"/>
      <c r="DP428" s="315"/>
      <c r="DQ428" s="315"/>
      <c r="DR428" s="259"/>
      <c r="DS428" s="259"/>
      <c r="DT428" s="259"/>
      <c r="DU428" s="259"/>
      <c r="DV428" s="259"/>
      <c r="DW428" s="259"/>
      <c r="DX428" s="259"/>
    </row>
    <row r="429" spans="1:128" ht="13.5" customHeight="1">
      <c r="A429" s="1"/>
      <c r="B429" s="2"/>
      <c r="C429" s="3"/>
      <c r="D429" s="3"/>
      <c r="E429" s="3"/>
      <c r="F429" s="3"/>
      <c r="G429" s="3"/>
      <c r="H429" s="3"/>
      <c r="I429" s="3"/>
      <c r="J429" s="3"/>
      <c r="K429" s="3"/>
      <c r="L429" s="3"/>
      <c r="M429" s="3"/>
      <c r="N429" s="3"/>
      <c r="O429" s="3"/>
      <c r="P429" s="3"/>
      <c r="Q429" s="3"/>
      <c r="R429" s="3"/>
      <c r="S429" s="4"/>
      <c r="T429" s="4"/>
      <c r="U429" s="4"/>
      <c r="V429" s="4"/>
      <c r="W429" s="4"/>
      <c r="X429" s="4"/>
      <c r="Y429" s="4"/>
      <c r="Z429" s="5"/>
      <c r="AA429" s="4"/>
      <c r="AB429" s="4"/>
      <c r="AC429" s="4"/>
      <c r="AD429" s="7"/>
      <c r="AE429" s="4"/>
      <c r="AF429" s="7"/>
      <c r="AG429" s="8"/>
      <c r="AH429" s="4"/>
      <c r="AI429" s="4"/>
      <c r="AJ429" s="4"/>
      <c r="AK429" s="4"/>
      <c r="AL429" s="9"/>
      <c r="AM429" s="9"/>
      <c r="AN429" s="9"/>
      <c r="AO429" s="9"/>
      <c r="AP429" s="10"/>
      <c r="AQ429" s="10"/>
      <c r="AR429" s="527"/>
      <c r="AS429" s="527"/>
      <c r="AT429" s="527"/>
      <c r="AU429" s="525"/>
      <c r="AV429" s="527"/>
      <c r="AW429" s="525"/>
      <c r="AX429" s="12"/>
      <c r="AY429" s="13"/>
      <c r="AZ429" s="13"/>
      <c r="BA429" s="13"/>
      <c r="BB429" s="14"/>
      <c r="BC429" s="15"/>
      <c r="BD429" s="15"/>
      <c r="BE429" s="15"/>
      <c r="BF429" s="16"/>
      <c r="BG429" s="14"/>
      <c r="BH429" s="14"/>
      <c r="BI429" s="17"/>
      <c r="BJ429" s="17"/>
      <c r="BK429" s="17"/>
      <c r="BL429" s="17"/>
      <c r="BM429" s="17"/>
      <c r="BN429" s="17"/>
      <c r="BO429" s="17"/>
      <c r="BP429" s="17"/>
      <c r="BQ429" s="17"/>
      <c r="BR429" s="18"/>
      <c r="BS429" s="19"/>
      <c r="BT429" s="19"/>
      <c r="BU429" s="19"/>
      <c r="BV429" s="17"/>
      <c r="BW429" s="17"/>
      <c r="BX429" s="17"/>
      <c r="BY429" s="17"/>
      <c r="BZ429" s="17"/>
      <c r="CA429" s="17"/>
      <c r="CB429" s="17"/>
      <c r="CC429" s="20"/>
      <c r="CD429" s="20"/>
      <c r="CE429" s="20"/>
      <c r="CF429" s="20"/>
      <c r="CG429" s="20"/>
      <c r="CH429" s="20"/>
      <c r="CI429" s="20"/>
      <c r="CJ429" s="20"/>
      <c r="CK429" s="20"/>
      <c r="CL429" s="20"/>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59"/>
      <c r="DL429" s="259"/>
      <c r="DM429" s="259"/>
      <c r="DN429" s="22"/>
      <c r="DO429" s="315"/>
      <c r="DP429" s="315"/>
      <c r="DQ429" s="315"/>
      <c r="DR429" s="259"/>
      <c r="DS429" s="259"/>
      <c r="DT429" s="259"/>
      <c r="DU429" s="259"/>
      <c r="DV429" s="259"/>
      <c r="DW429" s="259"/>
      <c r="DX429" s="259"/>
    </row>
    <row r="430" spans="1:128" ht="13.5" customHeight="1">
      <c r="A430" s="1"/>
      <c r="B430" s="2"/>
      <c r="C430" s="3"/>
      <c r="D430" s="3"/>
      <c r="E430" s="3"/>
      <c r="F430" s="3"/>
      <c r="G430" s="3"/>
      <c r="H430" s="3"/>
      <c r="I430" s="3"/>
      <c r="J430" s="3"/>
      <c r="K430" s="3"/>
      <c r="L430" s="3"/>
      <c r="M430" s="3"/>
      <c r="N430" s="3"/>
      <c r="O430" s="3"/>
      <c r="P430" s="3"/>
      <c r="Q430" s="3"/>
      <c r="R430" s="3"/>
      <c r="S430" s="4"/>
      <c r="T430" s="4"/>
      <c r="U430" s="4"/>
      <c r="V430" s="4"/>
      <c r="W430" s="4"/>
      <c r="X430" s="4"/>
      <c r="Y430" s="4"/>
      <c r="Z430" s="5"/>
      <c r="AA430" s="4"/>
      <c r="AB430" s="4"/>
      <c r="AC430" s="4"/>
      <c r="AD430" s="7"/>
      <c r="AE430" s="4"/>
      <c r="AF430" s="7"/>
      <c r="AG430" s="8"/>
      <c r="AH430" s="4"/>
      <c r="AI430" s="4"/>
      <c r="AJ430" s="4"/>
      <c r="AK430" s="4"/>
      <c r="AL430" s="9"/>
      <c r="AM430" s="9"/>
      <c r="AN430" s="9"/>
      <c r="AO430" s="9"/>
      <c r="AP430" s="10"/>
      <c r="AQ430" s="10"/>
      <c r="AR430" s="527"/>
      <c r="AS430" s="527"/>
      <c r="AT430" s="527"/>
      <c r="AU430" s="526"/>
      <c r="AV430" s="527"/>
      <c r="AW430" s="526"/>
      <c r="AX430" s="12"/>
      <c r="AY430" s="13"/>
      <c r="AZ430" s="13"/>
      <c r="BA430" s="13"/>
      <c r="BB430" s="14"/>
      <c r="BC430" s="15"/>
      <c r="BD430" s="15"/>
      <c r="BE430" s="15"/>
      <c r="BF430" s="16"/>
      <c r="BG430" s="14"/>
      <c r="BH430" s="14"/>
      <c r="BI430" s="17"/>
      <c r="BJ430" s="17"/>
      <c r="BK430" s="17"/>
      <c r="BL430" s="17"/>
      <c r="BM430" s="17"/>
      <c r="BN430" s="17"/>
      <c r="BO430" s="17"/>
      <c r="BP430" s="17"/>
      <c r="BQ430" s="17"/>
      <c r="BR430" s="18"/>
      <c r="BS430" s="19"/>
      <c r="BT430" s="19"/>
      <c r="BU430" s="19"/>
      <c r="BV430" s="17"/>
      <c r="BW430" s="17"/>
      <c r="BX430" s="17"/>
      <c r="BY430" s="17"/>
      <c r="BZ430" s="17"/>
      <c r="CA430" s="17"/>
      <c r="CB430" s="17"/>
      <c r="CC430" s="20"/>
      <c r="CD430" s="20"/>
      <c r="CE430" s="20"/>
      <c r="CF430" s="20"/>
      <c r="CG430" s="20"/>
      <c r="CH430" s="20"/>
      <c r="CI430" s="20"/>
      <c r="CJ430" s="20"/>
      <c r="CK430" s="20"/>
      <c r="CL430" s="20"/>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59"/>
      <c r="DL430" s="259"/>
      <c r="DM430" s="259"/>
      <c r="DN430" s="22"/>
      <c r="DO430" s="315"/>
      <c r="DP430" s="315"/>
      <c r="DQ430" s="315"/>
      <c r="DR430" s="259"/>
      <c r="DS430" s="259"/>
      <c r="DT430" s="259"/>
      <c r="DU430" s="259"/>
      <c r="DV430" s="259"/>
      <c r="DW430" s="259"/>
      <c r="DX430" s="259"/>
    </row>
    <row r="431" spans="1:128" ht="13.5" customHeight="1">
      <c r="A431" s="1"/>
      <c r="B431" s="2"/>
      <c r="C431" s="3"/>
      <c r="D431" s="3"/>
      <c r="E431" s="3"/>
      <c r="F431" s="3"/>
      <c r="G431" s="3"/>
      <c r="H431" s="3"/>
      <c r="I431" s="3"/>
      <c r="J431" s="3"/>
      <c r="K431" s="3"/>
      <c r="L431" s="3"/>
      <c r="M431" s="3"/>
      <c r="N431" s="3"/>
      <c r="O431" s="3"/>
      <c r="P431" s="3"/>
      <c r="Q431" s="3"/>
      <c r="R431" s="3"/>
      <c r="S431" s="4"/>
      <c r="T431" s="4"/>
      <c r="U431" s="4"/>
      <c r="V431" s="4"/>
      <c r="W431" s="4"/>
      <c r="X431" s="4"/>
      <c r="Y431" s="4"/>
      <c r="Z431" s="5"/>
      <c r="AA431" s="4"/>
      <c r="AB431" s="4"/>
      <c r="AC431" s="4"/>
      <c r="AD431" s="7"/>
      <c r="AE431" s="4"/>
      <c r="AF431" s="7"/>
      <c r="AG431" s="8"/>
      <c r="AH431" s="4"/>
      <c r="AI431" s="4"/>
      <c r="AJ431" s="4"/>
      <c r="AK431" s="4"/>
      <c r="AL431" s="9"/>
      <c r="AM431" s="9"/>
      <c r="AN431" s="9"/>
      <c r="AO431" s="9"/>
      <c r="AP431" s="10"/>
      <c r="AQ431" s="10"/>
      <c r="AR431" s="527"/>
      <c r="AS431" s="527"/>
      <c r="AT431" s="527"/>
      <c r="AU431" s="527"/>
      <c r="AV431" s="527"/>
      <c r="AW431" s="527"/>
      <c r="AX431" s="12"/>
      <c r="AY431" s="13"/>
      <c r="AZ431" s="13"/>
      <c r="BA431" s="13"/>
      <c r="BB431" s="14"/>
      <c r="BC431" s="15"/>
      <c r="BD431" s="15"/>
      <c r="BE431" s="15"/>
      <c r="BF431" s="16"/>
      <c r="BG431" s="14"/>
      <c r="BH431" s="14"/>
      <c r="BI431" s="17"/>
      <c r="BJ431" s="17"/>
      <c r="BK431" s="17"/>
      <c r="BL431" s="17"/>
      <c r="BM431" s="17"/>
      <c r="BN431" s="17"/>
      <c r="BO431" s="17"/>
      <c r="BP431" s="17"/>
      <c r="BQ431" s="17"/>
      <c r="BR431" s="18"/>
      <c r="BS431" s="19"/>
      <c r="BT431" s="19"/>
      <c r="BU431" s="19"/>
      <c r="BV431" s="17"/>
      <c r="BW431" s="17"/>
      <c r="BX431" s="17"/>
      <c r="BY431" s="17"/>
      <c r="BZ431" s="17"/>
      <c r="CA431" s="17"/>
      <c r="CB431" s="17"/>
      <c r="CC431" s="20"/>
      <c r="CD431" s="20"/>
      <c r="CE431" s="20"/>
      <c r="CF431" s="20"/>
      <c r="CG431" s="20"/>
      <c r="CH431" s="20"/>
      <c r="CI431" s="20"/>
      <c r="CJ431" s="20"/>
      <c r="CK431" s="20"/>
      <c r="CL431" s="20"/>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59"/>
      <c r="DL431" s="259"/>
      <c r="DM431" s="259"/>
      <c r="DN431" s="22"/>
      <c r="DO431" s="315"/>
      <c r="DP431" s="315"/>
      <c r="DQ431" s="315"/>
      <c r="DR431" s="259"/>
      <c r="DS431" s="259"/>
      <c r="DT431" s="259"/>
      <c r="DU431" s="259"/>
      <c r="DV431" s="259"/>
      <c r="DW431" s="259"/>
      <c r="DX431" s="259"/>
    </row>
    <row r="432" spans="1:128" ht="13.5" customHeight="1">
      <c r="A432" s="1"/>
      <c r="B432" s="2"/>
      <c r="C432" s="3"/>
      <c r="D432" s="3"/>
      <c r="E432" s="3"/>
      <c r="F432" s="3"/>
      <c r="G432" s="3"/>
      <c r="H432" s="3"/>
      <c r="I432" s="3"/>
      <c r="J432" s="3"/>
      <c r="K432" s="3"/>
      <c r="L432" s="3"/>
      <c r="M432" s="3"/>
      <c r="N432" s="3"/>
      <c r="O432" s="3"/>
      <c r="P432" s="3"/>
      <c r="Q432" s="3"/>
      <c r="R432" s="3"/>
      <c r="S432" s="4"/>
      <c r="T432" s="4"/>
      <c r="U432" s="4"/>
      <c r="V432" s="4"/>
      <c r="W432" s="4"/>
      <c r="X432" s="4"/>
      <c r="Y432" s="4"/>
      <c r="Z432" s="5"/>
      <c r="AA432" s="4"/>
      <c r="AB432" s="4"/>
      <c r="AC432" s="4"/>
      <c r="AD432" s="7"/>
      <c r="AE432" s="4"/>
      <c r="AF432" s="7"/>
      <c r="AG432" s="8"/>
      <c r="AH432" s="4"/>
      <c r="AI432" s="4"/>
      <c r="AJ432" s="4"/>
      <c r="AK432" s="4"/>
      <c r="AL432" s="9"/>
      <c r="AM432" s="9"/>
      <c r="AN432" s="9"/>
      <c r="AO432" s="9"/>
      <c r="AP432" s="10"/>
      <c r="AQ432" s="10"/>
      <c r="AR432" s="527"/>
      <c r="AS432" s="527"/>
      <c r="AT432" s="527"/>
      <c r="AU432" s="527"/>
      <c r="AV432" s="527"/>
      <c r="AW432" s="527"/>
      <c r="AX432" s="12"/>
      <c r="AY432" s="13"/>
      <c r="AZ432" s="13"/>
      <c r="BA432" s="13"/>
      <c r="BB432" s="14"/>
      <c r="BC432" s="15"/>
      <c r="BD432" s="15"/>
      <c r="BE432" s="15"/>
      <c r="BF432" s="16"/>
      <c r="BG432" s="14"/>
      <c r="BH432" s="14"/>
      <c r="BI432" s="17"/>
      <c r="BJ432" s="17"/>
      <c r="BK432" s="17"/>
      <c r="BL432" s="17"/>
      <c r="BM432" s="17"/>
      <c r="BN432" s="17"/>
      <c r="BO432" s="17"/>
      <c r="BP432" s="17"/>
      <c r="BQ432" s="17"/>
      <c r="BR432" s="18"/>
      <c r="BS432" s="19"/>
      <c r="BT432" s="19"/>
      <c r="BU432" s="19"/>
      <c r="BV432" s="17"/>
      <c r="BW432" s="17"/>
      <c r="BX432" s="17"/>
      <c r="BY432" s="17"/>
      <c r="BZ432" s="17"/>
      <c r="CA432" s="17"/>
      <c r="CB432" s="17"/>
      <c r="CC432" s="20"/>
      <c r="CD432" s="20"/>
      <c r="CE432" s="20"/>
      <c r="CF432" s="20"/>
      <c r="CG432" s="20"/>
      <c r="CH432" s="20"/>
      <c r="CI432" s="20"/>
      <c r="CJ432" s="20"/>
      <c r="CK432" s="20"/>
      <c r="CL432" s="20"/>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59"/>
      <c r="DL432" s="259"/>
      <c r="DM432" s="259"/>
      <c r="DN432" s="22"/>
      <c r="DO432" s="315"/>
      <c r="DP432" s="315"/>
      <c r="DQ432" s="315"/>
      <c r="DR432" s="259"/>
      <c r="DS432" s="259"/>
      <c r="DT432" s="259"/>
      <c r="DU432" s="259"/>
      <c r="DV432" s="259"/>
      <c r="DW432" s="259"/>
      <c r="DX432" s="259"/>
    </row>
    <row r="433" spans="1:128" ht="13.5" customHeight="1">
      <c r="A433" s="1"/>
      <c r="B433" s="2"/>
      <c r="C433" s="3"/>
      <c r="D433" s="3"/>
      <c r="E433" s="3"/>
      <c r="F433" s="3"/>
      <c r="G433" s="3"/>
      <c r="H433" s="3"/>
      <c r="I433" s="3"/>
      <c r="J433" s="3"/>
      <c r="K433" s="3"/>
      <c r="L433" s="3"/>
      <c r="M433" s="3"/>
      <c r="N433" s="3"/>
      <c r="O433" s="3"/>
      <c r="P433" s="3"/>
      <c r="Q433" s="3"/>
      <c r="R433" s="3"/>
      <c r="S433" s="4"/>
      <c r="T433" s="4"/>
      <c r="U433" s="4"/>
      <c r="V433" s="4"/>
      <c r="W433" s="4"/>
      <c r="X433" s="4"/>
      <c r="Y433" s="4"/>
      <c r="Z433" s="5"/>
      <c r="AA433" s="4"/>
      <c r="AB433" s="4"/>
      <c r="AC433" s="4"/>
      <c r="AD433" s="7"/>
      <c r="AE433" s="4"/>
      <c r="AF433" s="7"/>
      <c r="AG433" s="8"/>
      <c r="AH433" s="4"/>
      <c r="AI433" s="4"/>
      <c r="AJ433" s="4"/>
      <c r="AK433" s="4"/>
      <c r="AL433" s="9"/>
      <c r="AM433" s="9"/>
      <c r="AN433" s="9"/>
      <c r="AO433" s="9"/>
      <c r="AP433" s="10"/>
      <c r="AQ433" s="10"/>
      <c r="AR433" s="527"/>
      <c r="AS433" s="527"/>
      <c r="AT433" s="527"/>
      <c r="AU433" s="527"/>
      <c r="AV433" s="527"/>
      <c r="AW433" s="527"/>
      <c r="AX433" s="12"/>
      <c r="AY433" s="13"/>
      <c r="AZ433" s="13"/>
      <c r="BA433" s="13"/>
      <c r="BB433" s="14"/>
      <c r="BC433" s="15"/>
      <c r="BD433" s="15"/>
      <c r="BE433" s="15"/>
      <c r="BF433" s="16"/>
      <c r="BG433" s="14"/>
      <c r="BH433" s="14"/>
      <c r="BI433" s="17"/>
      <c r="BJ433" s="17"/>
      <c r="BK433" s="17"/>
      <c r="BL433" s="17"/>
      <c r="BM433" s="17"/>
      <c r="BN433" s="17"/>
      <c r="BO433" s="17"/>
      <c r="BP433" s="17"/>
      <c r="BQ433" s="17"/>
      <c r="BR433" s="18"/>
      <c r="BS433" s="19"/>
      <c r="BT433" s="19"/>
      <c r="BU433" s="19"/>
      <c r="BV433" s="17"/>
      <c r="BW433" s="17"/>
      <c r="BX433" s="17"/>
      <c r="BY433" s="17"/>
      <c r="BZ433" s="17"/>
      <c r="CA433" s="17"/>
      <c r="CB433" s="17"/>
      <c r="CC433" s="20"/>
      <c r="CD433" s="20"/>
      <c r="CE433" s="20"/>
      <c r="CF433" s="20"/>
      <c r="CG433" s="20"/>
      <c r="CH433" s="20"/>
      <c r="CI433" s="20"/>
      <c r="CJ433" s="20"/>
      <c r="CK433" s="20"/>
      <c r="CL433" s="20"/>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59"/>
      <c r="DL433" s="259"/>
      <c r="DM433" s="259"/>
      <c r="DN433" s="22"/>
      <c r="DO433" s="315"/>
      <c r="DP433" s="315"/>
      <c r="DQ433" s="315"/>
      <c r="DR433" s="259"/>
      <c r="DS433" s="259"/>
      <c r="DT433" s="259"/>
      <c r="DU433" s="259"/>
      <c r="DV433" s="259"/>
      <c r="DW433" s="259"/>
      <c r="DX433" s="259"/>
    </row>
    <row r="434" spans="1:128" ht="13.5" customHeight="1">
      <c r="A434" s="1"/>
      <c r="B434" s="2"/>
      <c r="C434" s="3"/>
      <c r="D434" s="3"/>
      <c r="E434" s="3"/>
      <c r="F434" s="3"/>
      <c r="G434" s="3"/>
      <c r="H434" s="3"/>
      <c r="I434" s="3"/>
      <c r="J434" s="3"/>
      <c r="K434" s="3"/>
      <c r="L434" s="3"/>
      <c r="M434" s="3"/>
      <c r="N434" s="3"/>
      <c r="O434" s="3"/>
      <c r="P434" s="3"/>
      <c r="Q434" s="3"/>
      <c r="R434" s="3"/>
      <c r="S434" s="4"/>
      <c r="T434" s="4"/>
      <c r="U434" s="4"/>
      <c r="V434" s="4"/>
      <c r="W434" s="4"/>
      <c r="X434" s="4"/>
      <c r="Y434" s="4"/>
      <c r="Z434" s="5"/>
      <c r="AA434" s="4"/>
      <c r="AB434" s="4"/>
      <c r="AC434" s="4"/>
      <c r="AD434" s="7"/>
      <c r="AE434" s="4"/>
      <c r="AF434" s="7"/>
      <c r="AG434" s="8"/>
      <c r="AH434" s="4"/>
      <c r="AI434" s="4"/>
      <c r="AJ434" s="4"/>
      <c r="AK434" s="4"/>
      <c r="AL434" s="9"/>
      <c r="AM434" s="9"/>
      <c r="AN434" s="9"/>
      <c r="AO434" s="9"/>
      <c r="AP434" s="10"/>
      <c r="AQ434" s="10"/>
      <c r="AR434" s="527"/>
      <c r="AS434" s="527"/>
      <c r="AT434" s="527"/>
      <c r="AU434" s="527"/>
      <c r="AV434" s="527"/>
      <c r="AW434" s="527"/>
      <c r="AX434" s="12"/>
      <c r="AY434" s="13"/>
      <c r="AZ434" s="13"/>
      <c r="BA434" s="13"/>
      <c r="BB434" s="14"/>
      <c r="BC434" s="15"/>
      <c r="BD434" s="15"/>
      <c r="BE434" s="15"/>
      <c r="BF434" s="16"/>
      <c r="BG434" s="14"/>
      <c r="BH434" s="14"/>
      <c r="BI434" s="17"/>
      <c r="BJ434" s="17"/>
      <c r="BK434" s="17"/>
      <c r="BL434" s="17"/>
      <c r="BM434" s="17"/>
      <c r="BN434" s="17"/>
      <c r="BO434" s="17"/>
      <c r="BP434" s="17"/>
      <c r="BQ434" s="17"/>
      <c r="BR434" s="18"/>
      <c r="BS434" s="19"/>
      <c r="BT434" s="19"/>
      <c r="BU434" s="19"/>
      <c r="BV434" s="17"/>
      <c r="BW434" s="17"/>
      <c r="BX434" s="17"/>
      <c r="BY434" s="17"/>
      <c r="BZ434" s="17"/>
      <c r="CA434" s="17"/>
      <c r="CB434" s="17"/>
      <c r="CC434" s="20"/>
      <c r="CD434" s="20"/>
      <c r="CE434" s="20"/>
      <c r="CF434" s="20"/>
      <c r="CG434" s="20"/>
      <c r="CH434" s="20"/>
      <c r="CI434" s="20"/>
      <c r="CJ434" s="20"/>
      <c r="CK434" s="20"/>
      <c r="CL434" s="20"/>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59"/>
      <c r="DL434" s="259"/>
      <c r="DM434" s="259"/>
      <c r="DN434" s="22"/>
      <c r="DO434" s="315"/>
      <c r="DP434" s="315"/>
      <c r="DQ434" s="315"/>
      <c r="DR434" s="259"/>
      <c r="DS434" s="259"/>
      <c r="DT434" s="259"/>
      <c r="DU434" s="259"/>
      <c r="DV434" s="259"/>
      <c r="DW434" s="259"/>
      <c r="DX434" s="259"/>
    </row>
    <row r="435" spans="1:128" ht="13.5" customHeight="1">
      <c r="A435" s="1"/>
      <c r="B435" s="2"/>
      <c r="C435" s="3"/>
      <c r="D435" s="3"/>
      <c r="E435" s="3"/>
      <c r="F435" s="3"/>
      <c r="G435" s="3"/>
      <c r="H435" s="3"/>
      <c r="I435" s="3"/>
      <c r="J435" s="3"/>
      <c r="K435" s="3"/>
      <c r="L435" s="3"/>
      <c r="M435" s="3"/>
      <c r="N435" s="3"/>
      <c r="O435" s="3"/>
      <c r="P435" s="3"/>
      <c r="Q435" s="3"/>
      <c r="R435" s="3"/>
      <c r="S435" s="4"/>
      <c r="T435" s="4"/>
      <c r="U435" s="4"/>
      <c r="V435" s="4"/>
      <c r="W435" s="4"/>
      <c r="X435" s="4"/>
      <c r="Y435" s="4"/>
      <c r="Z435" s="5"/>
      <c r="AA435" s="4"/>
      <c r="AB435" s="4"/>
      <c r="AC435" s="4"/>
      <c r="AD435" s="7"/>
      <c r="AE435" s="4"/>
      <c r="AF435" s="7"/>
      <c r="AG435" s="8"/>
      <c r="AH435" s="4"/>
      <c r="AI435" s="4"/>
      <c r="AJ435" s="4"/>
      <c r="AK435" s="4"/>
      <c r="AL435" s="9"/>
      <c r="AM435" s="9"/>
      <c r="AN435" s="9"/>
      <c r="AO435" s="9"/>
      <c r="AP435" s="10"/>
      <c r="AQ435" s="10"/>
      <c r="AR435" s="527"/>
      <c r="AS435" s="527"/>
      <c r="AT435" s="527"/>
      <c r="AU435" s="527"/>
      <c r="AV435" s="527"/>
      <c r="AW435" s="527"/>
      <c r="AX435" s="12"/>
      <c r="AY435" s="13"/>
      <c r="AZ435" s="13"/>
      <c r="BA435" s="13"/>
      <c r="BB435" s="14"/>
      <c r="BC435" s="15"/>
      <c r="BD435" s="15"/>
      <c r="BE435" s="15"/>
      <c r="BF435" s="16"/>
      <c r="BG435" s="14"/>
      <c r="BH435" s="14"/>
      <c r="BI435" s="17"/>
      <c r="BJ435" s="17"/>
      <c r="BK435" s="17"/>
      <c r="BL435" s="17"/>
      <c r="BM435" s="17"/>
      <c r="BN435" s="17"/>
      <c r="BO435" s="17"/>
      <c r="BP435" s="17"/>
      <c r="BQ435" s="17"/>
      <c r="BR435" s="18"/>
      <c r="BS435" s="19"/>
      <c r="BT435" s="19"/>
      <c r="BU435" s="19"/>
      <c r="BV435" s="17"/>
      <c r="BW435" s="17"/>
      <c r="BX435" s="17"/>
      <c r="BY435" s="17"/>
      <c r="BZ435" s="17"/>
      <c r="CA435" s="17"/>
      <c r="CB435" s="17"/>
      <c r="CC435" s="20"/>
      <c r="CD435" s="20"/>
      <c r="CE435" s="20"/>
      <c r="CF435" s="20"/>
      <c r="CG435" s="20"/>
      <c r="CH435" s="20"/>
      <c r="CI435" s="20"/>
      <c r="CJ435" s="20"/>
      <c r="CK435" s="20"/>
      <c r="CL435" s="20"/>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59"/>
      <c r="DL435" s="259"/>
      <c r="DM435" s="259"/>
      <c r="DN435" s="22"/>
      <c r="DO435" s="315"/>
      <c r="DP435" s="315"/>
      <c r="DQ435" s="315"/>
      <c r="DR435" s="259"/>
      <c r="DS435" s="259"/>
      <c r="DT435" s="259"/>
      <c r="DU435" s="259"/>
      <c r="DV435" s="259"/>
      <c r="DW435" s="259"/>
      <c r="DX435" s="259"/>
    </row>
    <row r="436" spans="1:128" ht="13.5" customHeight="1">
      <c r="A436" s="1"/>
      <c r="B436" s="2"/>
      <c r="C436" s="3"/>
      <c r="D436" s="3"/>
      <c r="E436" s="3"/>
      <c r="F436" s="3"/>
      <c r="G436" s="3"/>
      <c r="H436" s="3"/>
      <c r="I436" s="3"/>
      <c r="J436" s="3"/>
      <c r="K436" s="3"/>
      <c r="L436" s="3"/>
      <c r="M436" s="3"/>
      <c r="N436" s="3"/>
      <c r="O436" s="3"/>
      <c r="P436" s="3"/>
      <c r="Q436" s="3"/>
      <c r="R436" s="3"/>
      <c r="S436" s="4"/>
      <c r="T436" s="4"/>
      <c r="U436" s="4"/>
      <c r="V436" s="4"/>
      <c r="W436" s="4"/>
      <c r="X436" s="4"/>
      <c r="Y436" s="4"/>
      <c r="Z436" s="5"/>
      <c r="AA436" s="4"/>
      <c r="AB436" s="4"/>
      <c r="AC436" s="4"/>
      <c r="AD436" s="7"/>
      <c r="AE436" s="4"/>
      <c r="AF436" s="7"/>
      <c r="AG436" s="8"/>
      <c r="AH436" s="4"/>
      <c r="AI436" s="4"/>
      <c r="AJ436" s="4"/>
      <c r="AK436" s="4"/>
      <c r="AL436" s="9"/>
      <c r="AM436" s="9"/>
      <c r="AN436" s="9"/>
      <c r="AO436" s="9"/>
      <c r="AP436" s="10"/>
      <c r="AQ436" s="10"/>
      <c r="AR436" s="527"/>
      <c r="AS436" s="527"/>
      <c r="AT436" s="527"/>
      <c r="AU436" s="527"/>
      <c r="AV436" s="527"/>
      <c r="AW436" s="527"/>
      <c r="AX436" s="12"/>
      <c r="AY436" s="13"/>
      <c r="AZ436" s="13"/>
      <c r="BA436" s="13"/>
      <c r="BB436" s="14"/>
      <c r="BC436" s="15"/>
      <c r="BD436" s="15"/>
      <c r="BE436" s="15"/>
      <c r="BF436" s="16"/>
      <c r="BG436" s="14"/>
      <c r="BH436" s="14"/>
      <c r="BI436" s="17"/>
      <c r="BJ436" s="17"/>
      <c r="BK436" s="17"/>
      <c r="BL436" s="17"/>
      <c r="BM436" s="17"/>
      <c r="BN436" s="17"/>
      <c r="BO436" s="17"/>
      <c r="BP436" s="17"/>
      <c r="BQ436" s="17"/>
      <c r="BR436" s="18"/>
      <c r="BS436" s="19"/>
      <c r="BT436" s="19"/>
      <c r="BU436" s="19"/>
      <c r="BV436" s="17"/>
      <c r="BW436" s="17"/>
      <c r="BX436" s="17"/>
      <c r="BY436" s="17"/>
      <c r="BZ436" s="17"/>
      <c r="CA436" s="17"/>
      <c r="CB436" s="17"/>
      <c r="CC436" s="20"/>
      <c r="CD436" s="20"/>
      <c r="CE436" s="20"/>
      <c r="CF436" s="20"/>
      <c r="CG436" s="20"/>
      <c r="CH436" s="20"/>
      <c r="CI436" s="20"/>
      <c r="CJ436" s="20"/>
      <c r="CK436" s="20"/>
      <c r="CL436" s="20"/>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59"/>
      <c r="DL436" s="259"/>
      <c r="DM436" s="259"/>
      <c r="DN436" s="22"/>
      <c r="DO436" s="315"/>
      <c r="DP436" s="315"/>
      <c r="DQ436" s="315"/>
      <c r="DR436" s="259"/>
      <c r="DS436" s="259"/>
      <c r="DT436" s="259"/>
      <c r="DU436" s="259"/>
      <c r="DV436" s="259"/>
      <c r="DW436" s="259"/>
      <c r="DX436" s="259"/>
    </row>
    <row r="437" spans="1:128" ht="13.5" customHeight="1">
      <c r="A437" s="1"/>
      <c r="B437" s="2"/>
      <c r="C437" s="3"/>
      <c r="D437" s="3"/>
      <c r="E437" s="3"/>
      <c r="F437" s="3"/>
      <c r="G437" s="3"/>
      <c r="H437" s="3"/>
      <c r="I437" s="3"/>
      <c r="J437" s="3"/>
      <c r="K437" s="3"/>
      <c r="L437" s="3"/>
      <c r="M437" s="3"/>
      <c r="N437" s="3"/>
      <c r="O437" s="3"/>
      <c r="P437" s="3"/>
      <c r="Q437" s="3"/>
      <c r="R437" s="3"/>
      <c r="S437" s="4"/>
      <c r="T437" s="4"/>
      <c r="U437" s="4"/>
      <c r="V437" s="4"/>
      <c r="W437" s="4"/>
      <c r="X437" s="4"/>
      <c r="Y437" s="4"/>
      <c r="Z437" s="5"/>
      <c r="AA437" s="4"/>
      <c r="AB437" s="4"/>
      <c r="AC437" s="4"/>
      <c r="AD437" s="7"/>
      <c r="AE437" s="4"/>
      <c r="AF437" s="7"/>
      <c r="AG437" s="8"/>
      <c r="AH437" s="4"/>
      <c r="AI437" s="4"/>
      <c r="AJ437" s="4"/>
      <c r="AK437" s="4"/>
      <c r="AL437" s="9"/>
      <c r="AM437" s="9"/>
      <c r="AN437" s="9"/>
      <c r="AO437" s="9"/>
      <c r="AP437" s="10"/>
      <c r="AQ437" s="10"/>
      <c r="AR437" s="527"/>
      <c r="AS437" s="527"/>
      <c r="AT437" s="527"/>
      <c r="AU437" s="527"/>
      <c r="AV437" s="527"/>
      <c r="AW437" s="527"/>
      <c r="AX437" s="12"/>
      <c r="AY437" s="13"/>
      <c r="AZ437" s="13"/>
      <c r="BA437" s="13"/>
      <c r="BB437" s="14"/>
      <c r="BC437" s="15"/>
      <c r="BD437" s="15"/>
      <c r="BE437" s="15"/>
      <c r="BF437" s="16"/>
      <c r="BG437" s="14"/>
      <c r="BH437" s="14"/>
      <c r="BI437" s="17"/>
      <c r="BJ437" s="17"/>
      <c r="BK437" s="17"/>
      <c r="BL437" s="17"/>
      <c r="BM437" s="17"/>
      <c r="BN437" s="17"/>
      <c r="BO437" s="17"/>
      <c r="BP437" s="17"/>
      <c r="BQ437" s="17"/>
      <c r="BR437" s="18"/>
      <c r="BS437" s="19"/>
      <c r="BT437" s="19"/>
      <c r="BU437" s="19"/>
      <c r="BV437" s="17"/>
      <c r="BW437" s="17"/>
      <c r="BX437" s="17"/>
      <c r="BY437" s="17"/>
      <c r="BZ437" s="17"/>
      <c r="CA437" s="17"/>
      <c r="CB437" s="17"/>
      <c r="CC437" s="20"/>
      <c r="CD437" s="20"/>
      <c r="CE437" s="20"/>
      <c r="CF437" s="20"/>
      <c r="CG437" s="20"/>
      <c r="CH437" s="20"/>
      <c r="CI437" s="20"/>
      <c r="CJ437" s="20"/>
      <c r="CK437" s="20"/>
      <c r="CL437" s="20"/>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59"/>
      <c r="DL437" s="259"/>
      <c r="DM437" s="259"/>
      <c r="DN437" s="22"/>
      <c r="DO437" s="315"/>
      <c r="DP437" s="315"/>
      <c r="DQ437" s="315"/>
      <c r="DR437" s="259"/>
      <c r="DS437" s="259"/>
      <c r="DT437" s="259"/>
      <c r="DU437" s="259"/>
      <c r="DV437" s="259"/>
      <c r="DW437" s="259"/>
      <c r="DX437" s="259"/>
    </row>
    <row r="438" spans="1:128" ht="13.5" customHeight="1">
      <c r="A438" s="1"/>
      <c r="B438" s="2"/>
      <c r="C438" s="3"/>
      <c r="D438" s="3"/>
      <c r="E438" s="3"/>
      <c r="F438" s="3"/>
      <c r="G438" s="3"/>
      <c r="H438" s="3"/>
      <c r="I438" s="3"/>
      <c r="J438" s="3"/>
      <c r="K438" s="3"/>
      <c r="L438" s="3"/>
      <c r="M438" s="3"/>
      <c r="N438" s="3"/>
      <c r="O438" s="3"/>
      <c r="P438" s="3"/>
      <c r="Q438" s="3"/>
      <c r="R438" s="3"/>
      <c r="S438" s="4"/>
      <c r="T438" s="4"/>
      <c r="U438" s="4"/>
      <c r="V438" s="4"/>
      <c r="W438" s="4"/>
      <c r="X438" s="4"/>
      <c r="Y438" s="4"/>
      <c r="Z438" s="5"/>
      <c r="AA438" s="4"/>
      <c r="AB438" s="4"/>
      <c r="AC438" s="4"/>
      <c r="AD438" s="7"/>
      <c r="AE438" s="4"/>
      <c r="AF438" s="7"/>
      <c r="AG438" s="8"/>
      <c r="AH438" s="4"/>
      <c r="AI438" s="4"/>
      <c r="AJ438" s="4"/>
      <c r="AK438" s="4"/>
      <c r="AL438" s="9"/>
      <c r="AM438" s="9"/>
      <c r="AN438" s="9"/>
      <c r="AO438" s="9"/>
      <c r="AP438" s="10"/>
      <c r="AQ438" s="10"/>
      <c r="AR438" s="527"/>
      <c r="AS438" s="527"/>
      <c r="AT438" s="527"/>
      <c r="AU438" s="527"/>
      <c r="AV438" s="527"/>
      <c r="AW438" s="527"/>
      <c r="AX438" s="12"/>
      <c r="AY438" s="13"/>
      <c r="AZ438" s="13"/>
      <c r="BA438" s="13"/>
      <c r="BB438" s="14"/>
      <c r="BC438" s="15"/>
      <c r="BD438" s="15"/>
      <c r="BE438" s="15"/>
      <c r="BF438" s="16"/>
      <c r="BG438" s="14"/>
      <c r="BH438" s="14"/>
      <c r="BI438" s="17"/>
      <c r="BJ438" s="17"/>
      <c r="BK438" s="17"/>
      <c r="BL438" s="17"/>
      <c r="BM438" s="17"/>
      <c r="BN438" s="17"/>
      <c r="BO438" s="17"/>
      <c r="BP438" s="17"/>
      <c r="BQ438" s="17"/>
      <c r="BR438" s="18"/>
      <c r="BS438" s="19"/>
      <c r="BT438" s="19"/>
      <c r="BU438" s="19"/>
      <c r="BV438" s="17"/>
      <c r="BW438" s="17"/>
      <c r="BX438" s="17"/>
      <c r="BY438" s="17"/>
      <c r="BZ438" s="17"/>
      <c r="CA438" s="17"/>
      <c r="CB438" s="17"/>
      <c r="CC438" s="20"/>
      <c r="CD438" s="20"/>
      <c r="CE438" s="20"/>
      <c r="CF438" s="20"/>
      <c r="CG438" s="20"/>
      <c r="CH438" s="20"/>
      <c r="CI438" s="20"/>
      <c r="CJ438" s="20"/>
      <c r="CK438" s="20"/>
      <c r="CL438" s="20"/>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59"/>
      <c r="DL438" s="259"/>
      <c r="DM438" s="259"/>
      <c r="DN438" s="22"/>
      <c r="DO438" s="315"/>
      <c r="DP438" s="315"/>
      <c r="DQ438" s="315"/>
      <c r="DR438" s="259"/>
      <c r="DS438" s="259"/>
      <c r="DT438" s="259"/>
      <c r="DU438" s="259"/>
      <c r="DV438" s="259"/>
      <c r="DW438" s="259"/>
      <c r="DX438" s="259"/>
    </row>
    <row r="439" spans="1:128" ht="13.5" customHeight="1">
      <c r="A439" s="1"/>
      <c r="B439" s="2"/>
      <c r="C439" s="3"/>
      <c r="D439" s="3"/>
      <c r="E439" s="3"/>
      <c r="F439" s="3"/>
      <c r="G439" s="3"/>
      <c r="H439" s="3"/>
      <c r="I439" s="3"/>
      <c r="J439" s="3"/>
      <c r="K439" s="3"/>
      <c r="L439" s="3"/>
      <c r="M439" s="3"/>
      <c r="N439" s="3"/>
      <c r="O439" s="3"/>
      <c r="P439" s="3"/>
      <c r="Q439" s="3"/>
      <c r="R439" s="3"/>
      <c r="S439" s="4"/>
      <c r="T439" s="4"/>
      <c r="U439" s="4"/>
      <c r="V439" s="4"/>
      <c r="W439" s="4"/>
      <c r="X439" s="4"/>
      <c r="Y439" s="4"/>
      <c r="Z439" s="5"/>
      <c r="AA439" s="4"/>
      <c r="AB439" s="4"/>
      <c r="AC439" s="4"/>
      <c r="AD439" s="7"/>
      <c r="AE439" s="4"/>
      <c r="AF439" s="7"/>
      <c r="AG439" s="8"/>
      <c r="AH439" s="4"/>
      <c r="AI439" s="4"/>
      <c r="AJ439" s="4"/>
      <c r="AK439" s="4"/>
      <c r="AL439" s="9"/>
      <c r="AM439" s="9"/>
      <c r="AN439" s="9"/>
      <c r="AO439" s="9"/>
      <c r="AP439" s="10"/>
      <c r="AQ439" s="10"/>
      <c r="AR439" s="527"/>
      <c r="AS439" s="527"/>
      <c r="AT439" s="527"/>
      <c r="AU439" s="527"/>
      <c r="AV439" s="527"/>
      <c r="AW439" s="527"/>
      <c r="AX439" s="12"/>
      <c r="AY439" s="13"/>
      <c r="AZ439" s="13"/>
      <c r="BA439" s="13"/>
      <c r="BB439" s="14"/>
      <c r="BC439" s="15"/>
      <c r="BD439" s="15"/>
      <c r="BE439" s="15"/>
      <c r="BF439" s="16"/>
      <c r="BG439" s="14"/>
      <c r="BH439" s="14"/>
      <c r="BI439" s="17"/>
      <c r="BJ439" s="17"/>
      <c r="BK439" s="17"/>
      <c r="BL439" s="17"/>
      <c r="BM439" s="17"/>
      <c r="BN439" s="17"/>
      <c r="BO439" s="17"/>
      <c r="BP439" s="17"/>
      <c r="BQ439" s="17"/>
      <c r="BR439" s="18"/>
      <c r="BS439" s="19"/>
      <c r="BT439" s="19"/>
      <c r="BU439" s="19"/>
      <c r="BV439" s="17"/>
      <c r="BW439" s="17"/>
      <c r="BX439" s="17"/>
      <c r="BY439" s="17"/>
      <c r="BZ439" s="17"/>
      <c r="CA439" s="17"/>
      <c r="CB439" s="17"/>
      <c r="CC439" s="20"/>
      <c r="CD439" s="20"/>
      <c r="CE439" s="20"/>
      <c r="CF439" s="20"/>
      <c r="CG439" s="20"/>
      <c r="CH439" s="20"/>
      <c r="CI439" s="20"/>
      <c r="CJ439" s="20"/>
      <c r="CK439" s="20"/>
      <c r="CL439" s="20"/>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59"/>
      <c r="DL439" s="259"/>
      <c r="DM439" s="259"/>
      <c r="DN439" s="22"/>
      <c r="DO439" s="315"/>
      <c r="DP439" s="315"/>
      <c r="DQ439" s="315"/>
      <c r="DR439" s="259"/>
      <c r="DS439" s="259"/>
      <c r="DT439" s="259"/>
      <c r="DU439" s="259"/>
      <c r="DV439" s="259"/>
      <c r="DW439" s="259"/>
      <c r="DX439" s="259"/>
    </row>
    <row r="440" spans="1:128" ht="13.5" customHeight="1">
      <c r="A440" s="1"/>
      <c r="B440" s="2"/>
      <c r="C440" s="3"/>
      <c r="D440" s="3"/>
      <c r="E440" s="3"/>
      <c r="F440" s="3"/>
      <c r="G440" s="3"/>
      <c r="H440" s="3"/>
      <c r="I440" s="3"/>
      <c r="J440" s="3"/>
      <c r="K440" s="3"/>
      <c r="L440" s="3"/>
      <c r="M440" s="3"/>
      <c r="N440" s="3"/>
      <c r="O440" s="3"/>
      <c r="P440" s="3"/>
      <c r="Q440" s="3"/>
      <c r="R440" s="3"/>
      <c r="S440" s="4"/>
      <c r="T440" s="4"/>
      <c r="U440" s="4"/>
      <c r="V440" s="4"/>
      <c r="W440" s="4"/>
      <c r="X440" s="4"/>
      <c r="Y440" s="4"/>
      <c r="Z440" s="5"/>
      <c r="AA440" s="4"/>
      <c r="AB440" s="4"/>
      <c r="AC440" s="4"/>
      <c r="AD440" s="7"/>
      <c r="AE440" s="4"/>
      <c r="AF440" s="7"/>
      <c r="AG440" s="8"/>
      <c r="AH440" s="4"/>
      <c r="AI440" s="4"/>
      <c r="AJ440" s="4"/>
      <c r="AK440" s="4"/>
      <c r="AL440" s="9"/>
      <c r="AM440" s="9"/>
      <c r="AN440" s="9"/>
      <c r="AO440" s="9"/>
      <c r="AP440" s="10"/>
      <c r="AQ440" s="10"/>
      <c r="AR440" s="527"/>
      <c r="AS440" s="527"/>
      <c r="AT440" s="527"/>
      <c r="AU440" s="527"/>
      <c r="AV440" s="527"/>
      <c r="AW440" s="527"/>
      <c r="AX440" s="12"/>
      <c r="AY440" s="13"/>
      <c r="AZ440" s="13"/>
      <c r="BA440" s="13"/>
      <c r="BB440" s="14"/>
      <c r="BC440" s="15"/>
      <c r="BD440" s="15"/>
      <c r="BE440" s="15"/>
      <c r="BF440" s="16"/>
      <c r="BG440" s="14"/>
      <c r="BH440" s="14"/>
      <c r="BI440" s="17"/>
      <c r="BJ440" s="17"/>
      <c r="BK440" s="17"/>
      <c r="BL440" s="17"/>
      <c r="BM440" s="17"/>
      <c r="BN440" s="17"/>
      <c r="BO440" s="17"/>
      <c r="BP440" s="17"/>
      <c r="BQ440" s="17"/>
      <c r="BR440" s="18"/>
      <c r="BS440" s="19"/>
      <c r="BT440" s="19"/>
      <c r="BU440" s="19"/>
      <c r="BV440" s="17"/>
      <c r="BW440" s="17"/>
      <c r="BX440" s="17"/>
      <c r="BY440" s="17"/>
      <c r="BZ440" s="17"/>
      <c r="CA440" s="17"/>
      <c r="CB440" s="17"/>
      <c r="CC440" s="20"/>
      <c r="CD440" s="20"/>
      <c r="CE440" s="20"/>
      <c r="CF440" s="20"/>
      <c r="CG440" s="20"/>
      <c r="CH440" s="20"/>
      <c r="CI440" s="20"/>
      <c r="CJ440" s="20"/>
      <c r="CK440" s="20"/>
      <c r="CL440" s="20"/>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59"/>
      <c r="DL440" s="259"/>
      <c r="DM440" s="259"/>
      <c r="DN440" s="22"/>
      <c r="DO440" s="315"/>
      <c r="DP440" s="315"/>
      <c r="DQ440" s="315"/>
      <c r="DR440" s="259"/>
      <c r="DS440" s="259"/>
      <c r="DT440" s="259"/>
      <c r="DU440" s="259"/>
      <c r="DV440" s="259"/>
      <c r="DW440" s="259"/>
      <c r="DX440" s="259"/>
    </row>
    <row r="441" spans="1:128" ht="13.5" customHeight="1">
      <c r="A441" s="1"/>
      <c r="B441" s="2"/>
      <c r="C441" s="3"/>
      <c r="D441" s="3"/>
      <c r="E441" s="3"/>
      <c r="F441" s="3"/>
      <c r="G441" s="3"/>
      <c r="H441" s="3"/>
      <c r="I441" s="3"/>
      <c r="J441" s="3"/>
      <c r="K441" s="3"/>
      <c r="L441" s="3"/>
      <c r="M441" s="3"/>
      <c r="N441" s="3"/>
      <c r="O441" s="3"/>
      <c r="P441" s="3"/>
      <c r="Q441" s="3"/>
      <c r="R441" s="3"/>
      <c r="S441" s="4"/>
      <c r="T441" s="4"/>
      <c r="U441" s="4"/>
      <c r="V441" s="4"/>
      <c r="W441" s="4"/>
      <c r="X441" s="4"/>
      <c r="Y441" s="4"/>
      <c r="Z441" s="5"/>
      <c r="AA441" s="4"/>
      <c r="AB441" s="4"/>
      <c r="AC441" s="4"/>
      <c r="AD441" s="7"/>
      <c r="AE441" s="4"/>
      <c r="AF441" s="7"/>
      <c r="AG441" s="8"/>
      <c r="AH441" s="4"/>
      <c r="AI441" s="4"/>
      <c r="AJ441" s="4"/>
      <c r="AK441" s="4"/>
      <c r="AL441" s="9"/>
      <c r="AM441" s="9"/>
      <c r="AN441" s="9"/>
      <c r="AO441" s="9"/>
      <c r="AP441" s="10"/>
      <c r="AQ441" s="10"/>
      <c r="AR441" s="527"/>
      <c r="AS441" s="527"/>
      <c r="AT441" s="527"/>
      <c r="AU441" s="527"/>
      <c r="AV441" s="527"/>
      <c r="AW441" s="527"/>
      <c r="AX441" s="12"/>
      <c r="AY441" s="13"/>
      <c r="AZ441" s="13"/>
      <c r="BA441" s="13"/>
      <c r="BB441" s="14"/>
      <c r="BC441" s="15"/>
      <c r="BD441" s="15"/>
      <c r="BE441" s="15"/>
      <c r="BF441" s="16"/>
      <c r="BG441" s="14"/>
      <c r="BH441" s="14"/>
      <c r="BI441" s="17"/>
      <c r="BJ441" s="17"/>
      <c r="BK441" s="17"/>
      <c r="BL441" s="17"/>
      <c r="BM441" s="17"/>
      <c r="BN441" s="17"/>
      <c r="BO441" s="17"/>
      <c r="BP441" s="17"/>
      <c r="BQ441" s="17"/>
      <c r="BR441" s="18"/>
      <c r="BS441" s="19"/>
      <c r="BT441" s="19"/>
      <c r="BU441" s="19"/>
      <c r="BV441" s="17"/>
      <c r="BW441" s="17"/>
      <c r="BX441" s="17"/>
      <c r="BY441" s="17"/>
      <c r="BZ441" s="17"/>
      <c r="CA441" s="17"/>
      <c r="CB441" s="17"/>
      <c r="CC441" s="20"/>
      <c r="CD441" s="20"/>
      <c r="CE441" s="20"/>
      <c r="CF441" s="20"/>
      <c r="CG441" s="20"/>
      <c r="CH441" s="20"/>
      <c r="CI441" s="20"/>
      <c r="CJ441" s="20"/>
      <c r="CK441" s="20"/>
      <c r="CL441" s="20"/>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59"/>
      <c r="DL441" s="259"/>
      <c r="DM441" s="259"/>
      <c r="DN441" s="22"/>
      <c r="DO441" s="315"/>
      <c r="DP441" s="315"/>
      <c r="DQ441" s="315"/>
      <c r="DR441" s="259"/>
      <c r="DS441" s="259"/>
      <c r="DT441" s="259"/>
      <c r="DU441" s="259"/>
      <c r="DV441" s="259"/>
      <c r="DW441" s="259"/>
      <c r="DX441" s="259"/>
    </row>
    <row r="442" spans="1:128" ht="13.5" customHeight="1">
      <c r="A442" s="1"/>
      <c r="B442" s="2"/>
      <c r="C442" s="3"/>
      <c r="D442" s="3"/>
      <c r="E442" s="3"/>
      <c r="F442" s="3"/>
      <c r="G442" s="3"/>
      <c r="H442" s="3"/>
      <c r="I442" s="3"/>
      <c r="J442" s="3"/>
      <c r="K442" s="3"/>
      <c r="L442" s="3"/>
      <c r="M442" s="3"/>
      <c r="N442" s="3"/>
      <c r="O442" s="3"/>
      <c r="P442" s="3"/>
      <c r="Q442" s="3"/>
      <c r="R442" s="3"/>
      <c r="S442" s="4"/>
      <c r="T442" s="4"/>
      <c r="U442" s="4"/>
      <c r="V442" s="4"/>
      <c r="W442" s="4"/>
      <c r="X442" s="4"/>
      <c r="Y442" s="4"/>
      <c r="Z442" s="5"/>
      <c r="AA442" s="4"/>
      <c r="AB442" s="4"/>
      <c r="AC442" s="4"/>
      <c r="AD442" s="7"/>
      <c r="AE442" s="4"/>
      <c r="AF442" s="7"/>
      <c r="AG442" s="8"/>
      <c r="AH442" s="4"/>
      <c r="AI442" s="4"/>
      <c r="AJ442" s="4"/>
      <c r="AK442" s="4"/>
      <c r="AL442" s="9"/>
      <c r="AM442" s="9"/>
      <c r="AN442" s="9"/>
      <c r="AO442" s="9"/>
      <c r="AP442" s="10"/>
      <c r="AQ442" s="10"/>
      <c r="AR442" s="527"/>
      <c r="AS442" s="527"/>
      <c r="AT442" s="527"/>
      <c r="AU442" s="527"/>
      <c r="AV442" s="527"/>
      <c r="AW442" s="527"/>
      <c r="AX442" s="12"/>
      <c r="AY442" s="13"/>
      <c r="AZ442" s="13"/>
      <c r="BA442" s="13"/>
      <c r="BB442" s="14"/>
      <c r="BC442" s="15"/>
      <c r="BD442" s="15"/>
      <c r="BE442" s="15"/>
      <c r="BF442" s="16"/>
      <c r="BG442" s="14"/>
      <c r="BH442" s="14"/>
      <c r="BI442" s="17"/>
      <c r="BJ442" s="17"/>
      <c r="BK442" s="17"/>
      <c r="BL442" s="17"/>
      <c r="BM442" s="17"/>
      <c r="BN442" s="17"/>
      <c r="BO442" s="17"/>
      <c r="BP442" s="17"/>
      <c r="BQ442" s="17"/>
      <c r="BR442" s="18"/>
      <c r="BS442" s="19"/>
      <c r="BT442" s="19"/>
      <c r="BU442" s="19"/>
      <c r="BV442" s="17"/>
      <c r="BW442" s="17"/>
      <c r="BX442" s="17"/>
      <c r="BY442" s="17"/>
      <c r="BZ442" s="17"/>
      <c r="CA442" s="17"/>
      <c r="CB442" s="17"/>
      <c r="CC442" s="20"/>
      <c r="CD442" s="20"/>
      <c r="CE442" s="20"/>
      <c r="CF442" s="20"/>
      <c r="CG442" s="20"/>
      <c r="CH442" s="20"/>
      <c r="CI442" s="20"/>
      <c r="CJ442" s="20"/>
      <c r="CK442" s="20"/>
      <c r="CL442" s="20"/>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59"/>
      <c r="DL442" s="259"/>
      <c r="DM442" s="259"/>
      <c r="DN442" s="22"/>
      <c r="DO442" s="315"/>
      <c r="DP442" s="315"/>
      <c r="DQ442" s="315"/>
      <c r="DR442" s="259"/>
      <c r="DS442" s="259"/>
      <c r="DT442" s="259"/>
      <c r="DU442" s="259"/>
      <c r="DV442" s="259"/>
      <c r="DW442" s="259"/>
      <c r="DX442" s="259"/>
    </row>
    <row r="443" spans="1:128" ht="13.5" customHeight="1">
      <c r="A443" s="1"/>
      <c r="B443" s="2"/>
      <c r="C443" s="3"/>
      <c r="D443" s="3"/>
      <c r="E443" s="3"/>
      <c r="F443" s="3"/>
      <c r="G443" s="3"/>
      <c r="H443" s="3"/>
      <c r="I443" s="3"/>
      <c r="J443" s="3"/>
      <c r="K443" s="3"/>
      <c r="L443" s="3"/>
      <c r="M443" s="3"/>
      <c r="N443" s="3"/>
      <c r="O443" s="3"/>
      <c r="P443" s="3"/>
      <c r="Q443" s="3"/>
      <c r="R443" s="3"/>
      <c r="S443" s="4"/>
      <c r="T443" s="4"/>
      <c r="U443" s="4"/>
      <c r="V443" s="4"/>
      <c r="W443" s="4"/>
      <c r="X443" s="4"/>
      <c r="Y443" s="4"/>
      <c r="Z443" s="5"/>
      <c r="AA443" s="4"/>
      <c r="AB443" s="4"/>
      <c r="AC443" s="4"/>
      <c r="AD443" s="7"/>
      <c r="AE443" s="4"/>
      <c r="AF443" s="7"/>
      <c r="AG443" s="8"/>
      <c r="AH443" s="4"/>
      <c r="AI443" s="4"/>
      <c r="AJ443" s="4"/>
      <c r="AK443" s="4"/>
      <c r="AL443" s="9"/>
      <c r="AM443" s="9"/>
      <c r="AN443" s="9"/>
      <c r="AO443" s="9"/>
      <c r="AP443" s="10"/>
      <c r="AQ443" s="10"/>
      <c r="AR443" s="527"/>
      <c r="AS443" s="527"/>
      <c r="AT443" s="527"/>
      <c r="AU443" s="527"/>
      <c r="AV443" s="527"/>
      <c r="AW443" s="527"/>
      <c r="AX443" s="12"/>
      <c r="AY443" s="13"/>
      <c r="AZ443" s="13"/>
      <c r="BA443" s="13"/>
      <c r="BB443" s="14"/>
      <c r="BC443" s="15"/>
      <c r="BD443" s="15"/>
      <c r="BE443" s="15"/>
      <c r="BF443" s="16"/>
      <c r="BG443" s="14"/>
      <c r="BH443" s="14"/>
      <c r="BI443" s="17"/>
      <c r="BJ443" s="17"/>
      <c r="BK443" s="17"/>
      <c r="BL443" s="17"/>
      <c r="BM443" s="17"/>
      <c r="BN443" s="17"/>
      <c r="BO443" s="17"/>
      <c r="BP443" s="17"/>
      <c r="BQ443" s="17"/>
      <c r="BR443" s="18"/>
      <c r="BS443" s="19"/>
      <c r="BT443" s="19"/>
      <c r="BU443" s="19"/>
      <c r="BV443" s="17"/>
      <c r="BW443" s="17"/>
      <c r="BX443" s="17"/>
      <c r="BY443" s="17"/>
      <c r="BZ443" s="17"/>
      <c r="CA443" s="17"/>
      <c r="CB443" s="17"/>
      <c r="CC443" s="20"/>
      <c r="CD443" s="20"/>
      <c r="CE443" s="20"/>
      <c r="CF443" s="20"/>
      <c r="CG443" s="20"/>
      <c r="CH443" s="20"/>
      <c r="CI443" s="20"/>
      <c r="CJ443" s="20"/>
      <c r="CK443" s="20"/>
      <c r="CL443" s="20"/>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59"/>
      <c r="DL443" s="259"/>
      <c r="DM443" s="259"/>
      <c r="DN443" s="22"/>
      <c r="DO443" s="315"/>
      <c r="DP443" s="315"/>
      <c r="DQ443" s="315"/>
      <c r="DR443" s="259"/>
      <c r="DS443" s="259"/>
      <c r="DT443" s="259"/>
      <c r="DU443" s="259"/>
      <c r="DV443" s="259"/>
      <c r="DW443" s="259"/>
      <c r="DX443" s="259"/>
    </row>
    <row r="444" spans="1:128" ht="13.5" customHeight="1">
      <c r="A444" s="1"/>
      <c r="B444" s="2"/>
      <c r="C444" s="3"/>
      <c r="D444" s="3"/>
      <c r="E444" s="3"/>
      <c r="F444" s="3"/>
      <c r="G444" s="3"/>
      <c r="H444" s="3"/>
      <c r="I444" s="3"/>
      <c r="J444" s="3"/>
      <c r="K444" s="3"/>
      <c r="L444" s="3"/>
      <c r="M444" s="3"/>
      <c r="N444" s="3"/>
      <c r="O444" s="3"/>
      <c r="P444" s="3"/>
      <c r="Q444" s="3"/>
      <c r="R444" s="3"/>
      <c r="S444" s="4"/>
      <c r="T444" s="4"/>
      <c r="U444" s="4"/>
      <c r="V444" s="4"/>
      <c r="W444" s="4"/>
      <c r="X444" s="4"/>
      <c r="Y444" s="4"/>
      <c r="Z444" s="5"/>
      <c r="AA444" s="4"/>
      <c r="AB444" s="4"/>
      <c r="AC444" s="4"/>
      <c r="AD444" s="7"/>
      <c r="AE444" s="4"/>
      <c r="AF444" s="7"/>
      <c r="AG444" s="8"/>
      <c r="AH444" s="4"/>
      <c r="AI444" s="4"/>
      <c r="AJ444" s="4"/>
      <c r="AK444" s="4"/>
      <c r="AL444" s="9"/>
      <c r="AM444" s="9"/>
      <c r="AN444" s="9"/>
      <c r="AO444" s="9"/>
      <c r="AP444" s="10"/>
      <c r="AQ444" s="10"/>
      <c r="AR444" s="527"/>
      <c r="AS444" s="527"/>
      <c r="AT444" s="527"/>
      <c r="AU444" s="527"/>
      <c r="AV444" s="527"/>
      <c r="AW444" s="527"/>
      <c r="AX444" s="12"/>
      <c r="AY444" s="13"/>
      <c r="AZ444" s="13"/>
      <c r="BA444" s="13"/>
      <c r="BB444" s="14"/>
      <c r="BC444" s="15"/>
      <c r="BD444" s="15"/>
      <c r="BE444" s="15"/>
      <c r="BF444" s="16"/>
      <c r="BG444" s="14"/>
      <c r="BH444" s="14"/>
      <c r="BI444" s="17"/>
      <c r="BJ444" s="17"/>
      <c r="BK444" s="17"/>
      <c r="BL444" s="17"/>
      <c r="BM444" s="17"/>
      <c r="BN444" s="17"/>
      <c r="BO444" s="17"/>
      <c r="BP444" s="17"/>
      <c r="BQ444" s="17"/>
      <c r="BR444" s="18"/>
      <c r="BS444" s="19"/>
      <c r="BT444" s="19"/>
      <c r="BU444" s="19"/>
      <c r="BV444" s="17"/>
      <c r="BW444" s="17"/>
      <c r="BX444" s="17"/>
      <c r="BY444" s="17"/>
      <c r="BZ444" s="17"/>
      <c r="CA444" s="17"/>
      <c r="CB444" s="17"/>
      <c r="CC444" s="20"/>
      <c r="CD444" s="20"/>
      <c r="CE444" s="20"/>
      <c r="CF444" s="20"/>
      <c r="CG444" s="20"/>
      <c r="CH444" s="20"/>
      <c r="CI444" s="20"/>
      <c r="CJ444" s="20"/>
      <c r="CK444" s="20"/>
      <c r="CL444" s="20"/>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59"/>
      <c r="DL444" s="259"/>
      <c r="DM444" s="259"/>
      <c r="DN444" s="22"/>
      <c r="DO444" s="315"/>
      <c r="DP444" s="315"/>
      <c r="DQ444" s="315"/>
      <c r="DR444" s="259"/>
      <c r="DS444" s="259"/>
      <c r="DT444" s="259"/>
      <c r="DU444" s="259"/>
      <c r="DV444" s="259"/>
      <c r="DW444" s="259"/>
      <c r="DX444" s="259"/>
    </row>
    <row r="445" spans="1:128" ht="13.5" customHeight="1">
      <c r="A445" s="1"/>
      <c r="B445" s="2"/>
      <c r="C445" s="3"/>
      <c r="D445" s="3"/>
      <c r="E445" s="3"/>
      <c r="F445" s="3"/>
      <c r="G445" s="3"/>
      <c r="H445" s="3"/>
      <c r="I445" s="3"/>
      <c r="J445" s="3"/>
      <c r="K445" s="3"/>
      <c r="L445" s="3"/>
      <c r="M445" s="3"/>
      <c r="N445" s="3"/>
      <c r="O445" s="3"/>
      <c r="P445" s="3"/>
      <c r="Q445" s="3"/>
      <c r="R445" s="3"/>
      <c r="S445" s="4"/>
      <c r="T445" s="4"/>
      <c r="U445" s="4"/>
      <c r="V445" s="4"/>
      <c r="W445" s="4"/>
      <c r="X445" s="4"/>
      <c r="Y445" s="4"/>
      <c r="Z445" s="5"/>
      <c r="AA445" s="4"/>
      <c r="AB445" s="4"/>
      <c r="AC445" s="4"/>
      <c r="AD445" s="7"/>
      <c r="AE445" s="4"/>
      <c r="AF445" s="7"/>
      <c r="AG445" s="8"/>
      <c r="AH445" s="4"/>
      <c r="AI445" s="4"/>
      <c r="AJ445" s="4"/>
      <c r="AK445" s="4"/>
      <c r="AL445" s="9"/>
      <c r="AM445" s="9"/>
      <c r="AN445" s="9"/>
      <c r="AO445" s="9"/>
      <c r="AP445" s="10"/>
      <c r="AQ445" s="10"/>
      <c r="AR445" s="527"/>
      <c r="AS445" s="527"/>
      <c r="AT445" s="527"/>
      <c r="AU445" s="527"/>
      <c r="AV445" s="527"/>
      <c r="AW445" s="527"/>
      <c r="AX445" s="12"/>
      <c r="AY445" s="13"/>
      <c r="AZ445" s="13"/>
      <c r="BA445" s="13"/>
      <c r="BB445" s="14"/>
      <c r="BC445" s="15"/>
      <c r="BD445" s="15"/>
      <c r="BE445" s="15"/>
      <c r="BF445" s="16"/>
      <c r="BG445" s="14"/>
      <c r="BH445" s="14"/>
      <c r="BI445" s="17"/>
      <c r="BJ445" s="17"/>
      <c r="BK445" s="17"/>
      <c r="BL445" s="17"/>
      <c r="BM445" s="17"/>
      <c r="BN445" s="17"/>
      <c r="BO445" s="17"/>
      <c r="BP445" s="17"/>
      <c r="BQ445" s="17"/>
      <c r="BR445" s="18"/>
      <c r="BS445" s="19"/>
      <c r="BT445" s="19"/>
      <c r="BU445" s="19"/>
      <c r="BV445" s="17"/>
      <c r="BW445" s="17"/>
      <c r="BX445" s="17"/>
      <c r="BY445" s="17"/>
      <c r="BZ445" s="17"/>
      <c r="CA445" s="17"/>
      <c r="CB445" s="17"/>
      <c r="CC445" s="20"/>
      <c r="CD445" s="20"/>
      <c r="CE445" s="20"/>
      <c r="CF445" s="20"/>
      <c r="CG445" s="20"/>
      <c r="CH445" s="20"/>
      <c r="CI445" s="20"/>
      <c r="CJ445" s="20"/>
      <c r="CK445" s="20"/>
      <c r="CL445" s="20"/>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59"/>
      <c r="DL445" s="259"/>
      <c r="DM445" s="259"/>
      <c r="DN445" s="22"/>
      <c r="DO445" s="315"/>
      <c r="DP445" s="315"/>
      <c r="DQ445" s="315"/>
      <c r="DR445" s="259"/>
      <c r="DS445" s="259"/>
      <c r="DT445" s="259"/>
      <c r="DU445" s="259"/>
      <c r="DV445" s="259"/>
      <c r="DW445" s="259"/>
      <c r="DX445" s="259"/>
    </row>
    <row r="446" spans="1:128" ht="13.5" customHeight="1">
      <c r="A446" s="1"/>
      <c r="B446" s="2"/>
      <c r="C446" s="3"/>
      <c r="D446" s="3"/>
      <c r="E446" s="3"/>
      <c r="F446" s="3"/>
      <c r="G446" s="3"/>
      <c r="H446" s="3"/>
      <c r="I446" s="3"/>
      <c r="J446" s="3"/>
      <c r="K446" s="3"/>
      <c r="L446" s="3"/>
      <c r="M446" s="3"/>
      <c r="N446" s="3"/>
      <c r="O446" s="3"/>
      <c r="P446" s="3"/>
      <c r="Q446" s="3"/>
      <c r="R446" s="3"/>
      <c r="S446" s="4"/>
      <c r="T446" s="4"/>
      <c r="U446" s="4"/>
      <c r="V446" s="4"/>
      <c r="W446" s="4"/>
      <c r="X446" s="4"/>
      <c r="Y446" s="4"/>
      <c r="Z446" s="5"/>
      <c r="AA446" s="4"/>
      <c r="AB446" s="4"/>
      <c r="AC446" s="4"/>
      <c r="AD446" s="7"/>
      <c r="AE446" s="4"/>
      <c r="AF446" s="7"/>
      <c r="AG446" s="8"/>
      <c r="AH446" s="4"/>
      <c r="AI446" s="4"/>
      <c r="AJ446" s="4"/>
      <c r="AK446" s="4"/>
      <c r="AL446" s="9"/>
      <c r="AM446" s="9"/>
      <c r="AN446" s="9"/>
      <c r="AO446" s="9"/>
      <c r="AP446" s="10"/>
      <c r="AQ446" s="10"/>
      <c r="AR446" s="527"/>
      <c r="AS446" s="527"/>
      <c r="AT446" s="527"/>
      <c r="AU446" s="527"/>
      <c r="AV446" s="527"/>
      <c r="AW446" s="527"/>
      <c r="AX446" s="12"/>
      <c r="AY446" s="13"/>
      <c r="AZ446" s="13"/>
      <c r="BA446" s="13"/>
      <c r="BB446" s="14"/>
      <c r="BC446" s="15"/>
      <c r="BD446" s="15"/>
      <c r="BE446" s="15"/>
      <c r="BF446" s="16"/>
      <c r="BG446" s="14"/>
      <c r="BH446" s="14"/>
      <c r="BI446" s="17"/>
      <c r="BJ446" s="17"/>
      <c r="BK446" s="17"/>
      <c r="BL446" s="17"/>
      <c r="BM446" s="17"/>
      <c r="BN446" s="17"/>
      <c r="BO446" s="17"/>
      <c r="BP446" s="17"/>
      <c r="BQ446" s="17"/>
      <c r="BR446" s="18"/>
      <c r="BS446" s="19"/>
      <c r="BT446" s="19"/>
      <c r="BU446" s="19"/>
      <c r="BV446" s="17"/>
      <c r="BW446" s="17"/>
      <c r="BX446" s="17"/>
      <c r="BY446" s="17"/>
      <c r="BZ446" s="17"/>
      <c r="CA446" s="17"/>
      <c r="CB446" s="17"/>
      <c r="CC446" s="20"/>
      <c r="CD446" s="20"/>
      <c r="CE446" s="20"/>
      <c r="CF446" s="20"/>
      <c r="CG446" s="20"/>
      <c r="CH446" s="20"/>
      <c r="CI446" s="20"/>
      <c r="CJ446" s="20"/>
      <c r="CK446" s="20"/>
      <c r="CL446" s="20"/>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59"/>
      <c r="DL446" s="259"/>
      <c r="DM446" s="259"/>
      <c r="DN446" s="22"/>
      <c r="DO446" s="315"/>
      <c r="DP446" s="315"/>
      <c r="DQ446" s="315"/>
      <c r="DR446" s="259"/>
      <c r="DS446" s="259"/>
      <c r="DT446" s="259"/>
      <c r="DU446" s="259"/>
      <c r="DV446" s="259"/>
      <c r="DW446" s="259"/>
      <c r="DX446" s="259"/>
    </row>
    <row r="447" spans="1:128" ht="13.5" customHeight="1">
      <c r="A447" s="1"/>
      <c r="B447" s="2"/>
      <c r="C447" s="3"/>
      <c r="D447" s="3"/>
      <c r="E447" s="3"/>
      <c r="F447" s="3"/>
      <c r="G447" s="3"/>
      <c r="H447" s="3"/>
      <c r="I447" s="3"/>
      <c r="J447" s="3"/>
      <c r="K447" s="3"/>
      <c r="L447" s="3"/>
      <c r="M447" s="3"/>
      <c r="N447" s="3"/>
      <c r="O447" s="3"/>
      <c r="P447" s="3"/>
      <c r="Q447" s="3"/>
      <c r="R447" s="3"/>
      <c r="S447" s="4"/>
      <c r="T447" s="4"/>
      <c r="U447" s="4"/>
      <c r="V447" s="4"/>
      <c r="W447" s="4"/>
      <c r="X447" s="4"/>
      <c r="Y447" s="4"/>
      <c r="Z447" s="5"/>
      <c r="AA447" s="4"/>
      <c r="AB447" s="4"/>
      <c r="AC447" s="4"/>
      <c r="AD447" s="7"/>
      <c r="AE447" s="4"/>
      <c r="AF447" s="7"/>
      <c r="AG447" s="8"/>
      <c r="AH447" s="4"/>
      <c r="AI447" s="4"/>
      <c r="AJ447" s="4"/>
      <c r="AK447" s="4"/>
      <c r="AL447" s="9"/>
      <c r="AM447" s="9"/>
      <c r="AN447" s="9"/>
      <c r="AO447" s="9"/>
      <c r="AP447" s="10"/>
      <c r="AQ447" s="10"/>
      <c r="AR447" s="527"/>
      <c r="AS447" s="527"/>
      <c r="AT447" s="527"/>
      <c r="AU447" s="527"/>
      <c r="AV447" s="527"/>
      <c r="AW447" s="527"/>
      <c r="AX447" s="12"/>
      <c r="AY447" s="13"/>
      <c r="AZ447" s="13"/>
      <c r="BA447" s="13"/>
      <c r="BB447" s="14"/>
      <c r="BC447" s="15"/>
      <c r="BD447" s="15"/>
      <c r="BE447" s="15"/>
      <c r="BF447" s="16"/>
      <c r="BG447" s="14"/>
      <c r="BH447" s="14"/>
      <c r="BI447" s="17"/>
      <c r="BJ447" s="17"/>
      <c r="BK447" s="17"/>
      <c r="BL447" s="17"/>
      <c r="BM447" s="17"/>
      <c r="BN447" s="17"/>
      <c r="BO447" s="17"/>
      <c r="BP447" s="17"/>
      <c r="BQ447" s="17"/>
      <c r="BR447" s="18"/>
      <c r="BS447" s="19"/>
      <c r="BT447" s="19"/>
      <c r="BU447" s="19"/>
      <c r="BV447" s="17"/>
      <c r="BW447" s="17"/>
      <c r="BX447" s="17"/>
      <c r="BY447" s="17"/>
      <c r="BZ447" s="17"/>
      <c r="CA447" s="17"/>
      <c r="CB447" s="17"/>
      <c r="CC447" s="20"/>
      <c r="CD447" s="20"/>
      <c r="CE447" s="20"/>
      <c r="CF447" s="20"/>
      <c r="CG447" s="20"/>
      <c r="CH447" s="20"/>
      <c r="CI447" s="20"/>
      <c r="CJ447" s="20"/>
      <c r="CK447" s="20"/>
      <c r="CL447" s="20"/>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59"/>
      <c r="DL447" s="259"/>
      <c r="DM447" s="259"/>
      <c r="DN447" s="22"/>
      <c r="DO447" s="315"/>
      <c r="DP447" s="315"/>
      <c r="DQ447" s="315"/>
      <c r="DR447" s="259"/>
      <c r="DS447" s="259"/>
      <c r="DT447" s="259"/>
      <c r="DU447" s="259"/>
      <c r="DV447" s="259"/>
      <c r="DW447" s="259"/>
      <c r="DX447" s="259"/>
    </row>
    <row r="448" spans="1:128" ht="13.5" customHeight="1">
      <c r="A448" s="1"/>
      <c r="B448" s="2"/>
      <c r="C448" s="3"/>
      <c r="D448" s="3"/>
      <c r="E448" s="3"/>
      <c r="F448" s="3"/>
      <c r="G448" s="3"/>
      <c r="H448" s="3"/>
      <c r="I448" s="3"/>
      <c r="J448" s="3"/>
      <c r="K448" s="3"/>
      <c r="L448" s="3"/>
      <c r="M448" s="3"/>
      <c r="N448" s="3"/>
      <c r="O448" s="3"/>
      <c r="P448" s="3"/>
      <c r="Q448" s="3"/>
      <c r="R448" s="3"/>
      <c r="S448" s="4"/>
      <c r="T448" s="4"/>
      <c r="U448" s="4"/>
      <c r="V448" s="4"/>
      <c r="W448" s="4"/>
      <c r="X448" s="4"/>
      <c r="Y448" s="4"/>
      <c r="Z448" s="5"/>
      <c r="AA448" s="4"/>
      <c r="AB448" s="4"/>
      <c r="AC448" s="4"/>
      <c r="AD448" s="7"/>
      <c r="AE448" s="4"/>
      <c r="AF448" s="7"/>
      <c r="AG448" s="8"/>
      <c r="AH448" s="4"/>
      <c r="AI448" s="4"/>
      <c r="AJ448" s="4"/>
      <c r="AK448" s="4"/>
      <c r="AL448" s="9"/>
      <c r="AM448" s="9"/>
      <c r="AN448" s="9"/>
      <c r="AO448" s="9"/>
      <c r="AP448" s="10"/>
      <c r="AQ448" s="10"/>
      <c r="AR448" s="527"/>
      <c r="AS448" s="527"/>
      <c r="AT448" s="527"/>
      <c r="AU448" s="527"/>
      <c r="AV448" s="527"/>
      <c r="AW448" s="527"/>
      <c r="AX448" s="12"/>
      <c r="AY448" s="13"/>
      <c r="AZ448" s="13"/>
      <c r="BA448" s="13"/>
      <c r="BB448" s="14"/>
      <c r="BC448" s="15"/>
      <c r="BD448" s="15"/>
      <c r="BE448" s="15"/>
      <c r="BF448" s="16"/>
      <c r="BG448" s="14"/>
      <c r="BH448" s="14"/>
      <c r="BI448" s="17"/>
      <c r="BJ448" s="17"/>
      <c r="BK448" s="17"/>
      <c r="BL448" s="17"/>
      <c r="BM448" s="17"/>
      <c r="BN448" s="17"/>
      <c r="BO448" s="17"/>
      <c r="BP448" s="17"/>
      <c r="BQ448" s="17"/>
      <c r="BR448" s="18"/>
      <c r="BS448" s="19"/>
      <c r="BT448" s="19"/>
      <c r="BU448" s="19"/>
      <c r="BV448" s="17"/>
      <c r="BW448" s="17"/>
      <c r="BX448" s="17"/>
      <c r="BY448" s="17"/>
      <c r="BZ448" s="17"/>
      <c r="CA448" s="17"/>
      <c r="CB448" s="17"/>
      <c r="CC448" s="20"/>
      <c r="CD448" s="20"/>
      <c r="CE448" s="20"/>
      <c r="CF448" s="20"/>
      <c r="CG448" s="20"/>
      <c r="CH448" s="20"/>
      <c r="CI448" s="20"/>
      <c r="CJ448" s="20"/>
      <c r="CK448" s="20"/>
      <c r="CL448" s="20"/>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59"/>
      <c r="DL448" s="259"/>
      <c r="DM448" s="259"/>
      <c r="DN448" s="22"/>
      <c r="DO448" s="315"/>
      <c r="DP448" s="315"/>
      <c r="DQ448" s="315"/>
      <c r="DR448" s="259"/>
      <c r="DS448" s="259"/>
      <c r="DT448" s="259"/>
      <c r="DU448" s="259"/>
      <c r="DV448" s="259"/>
      <c r="DW448" s="259"/>
      <c r="DX448" s="259"/>
    </row>
    <row r="449" spans="1:128" ht="13.5" customHeight="1">
      <c r="A449" s="1"/>
      <c r="B449" s="2"/>
      <c r="C449" s="3"/>
      <c r="D449" s="3"/>
      <c r="E449" s="3"/>
      <c r="F449" s="3"/>
      <c r="G449" s="3"/>
      <c r="H449" s="3"/>
      <c r="I449" s="3"/>
      <c r="J449" s="3"/>
      <c r="K449" s="3"/>
      <c r="L449" s="3"/>
      <c r="M449" s="3"/>
      <c r="N449" s="3"/>
      <c r="O449" s="3"/>
      <c r="P449" s="3"/>
      <c r="Q449" s="3"/>
      <c r="R449" s="3"/>
      <c r="S449" s="4"/>
      <c r="T449" s="4"/>
      <c r="U449" s="4"/>
      <c r="V449" s="4"/>
      <c r="W449" s="4"/>
      <c r="X449" s="4"/>
      <c r="Y449" s="4"/>
      <c r="Z449" s="5"/>
      <c r="AA449" s="4"/>
      <c r="AB449" s="4"/>
      <c r="AC449" s="4"/>
      <c r="AD449" s="7"/>
      <c r="AE449" s="4"/>
      <c r="AF449" s="7"/>
      <c r="AG449" s="8"/>
      <c r="AH449" s="4"/>
      <c r="AI449" s="4"/>
      <c r="AJ449" s="4"/>
      <c r="AK449" s="4"/>
      <c r="AL449" s="9"/>
      <c r="AM449" s="9"/>
      <c r="AN449" s="9"/>
      <c r="AO449" s="9"/>
      <c r="AP449" s="10"/>
      <c r="AQ449" s="10"/>
      <c r="AR449" s="527"/>
      <c r="AS449" s="527"/>
      <c r="AT449" s="527"/>
      <c r="AU449" s="527"/>
      <c r="AV449" s="527"/>
      <c r="AW449" s="527"/>
      <c r="AX449" s="12"/>
      <c r="AY449" s="13"/>
      <c r="AZ449" s="13"/>
      <c r="BA449" s="13"/>
      <c r="BB449" s="14"/>
      <c r="BC449" s="15"/>
      <c r="BD449" s="15"/>
      <c r="BE449" s="15"/>
      <c r="BF449" s="16"/>
      <c r="BG449" s="14"/>
      <c r="BH449" s="14"/>
      <c r="BI449" s="17"/>
      <c r="BJ449" s="17"/>
      <c r="BK449" s="17"/>
      <c r="BL449" s="17"/>
      <c r="BM449" s="17"/>
      <c r="BN449" s="17"/>
      <c r="BO449" s="17"/>
      <c r="BP449" s="17"/>
      <c r="BQ449" s="17"/>
      <c r="BR449" s="18"/>
      <c r="BS449" s="19"/>
      <c r="BT449" s="19"/>
      <c r="BU449" s="19"/>
      <c r="BV449" s="17"/>
      <c r="BW449" s="17"/>
      <c r="BX449" s="17"/>
      <c r="BY449" s="17"/>
      <c r="BZ449" s="17"/>
      <c r="CA449" s="17"/>
      <c r="CB449" s="17"/>
      <c r="CC449" s="20"/>
      <c r="CD449" s="20"/>
      <c r="CE449" s="20"/>
      <c r="CF449" s="20"/>
      <c r="CG449" s="20"/>
      <c r="CH449" s="20"/>
      <c r="CI449" s="20"/>
      <c r="CJ449" s="20"/>
      <c r="CK449" s="20"/>
      <c r="CL449" s="20"/>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59"/>
      <c r="DL449" s="259"/>
      <c r="DM449" s="259"/>
      <c r="DN449" s="22"/>
      <c r="DO449" s="315"/>
      <c r="DP449" s="315"/>
      <c r="DQ449" s="315"/>
      <c r="DR449" s="259"/>
      <c r="DS449" s="259"/>
      <c r="DT449" s="259"/>
      <c r="DU449" s="259"/>
      <c r="DV449" s="259"/>
      <c r="DW449" s="259"/>
      <c r="DX449" s="259"/>
    </row>
    <row r="450" spans="1:128" ht="13.5" customHeight="1">
      <c r="A450" s="1"/>
      <c r="B450" s="2"/>
      <c r="C450" s="3"/>
      <c r="D450" s="3"/>
      <c r="E450" s="3"/>
      <c r="F450" s="3"/>
      <c r="G450" s="3"/>
      <c r="H450" s="3"/>
      <c r="I450" s="3"/>
      <c r="J450" s="3"/>
      <c r="K450" s="3"/>
      <c r="L450" s="3"/>
      <c r="M450" s="3"/>
      <c r="N450" s="3"/>
      <c r="O450" s="3"/>
      <c r="P450" s="3"/>
      <c r="Q450" s="3"/>
      <c r="R450" s="3"/>
      <c r="S450" s="4"/>
      <c r="T450" s="4"/>
      <c r="U450" s="4"/>
      <c r="V450" s="4"/>
      <c r="W450" s="4"/>
      <c r="X450" s="4"/>
      <c r="Y450" s="4"/>
      <c r="Z450" s="5"/>
      <c r="AA450" s="4"/>
      <c r="AB450" s="4"/>
      <c r="AC450" s="4"/>
      <c r="AD450" s="7"/>
      <c r="AE450" s="4"/>
      <c r="AF450" s="7"/>
      <c r="AG450" s="8"/>
      <c r="AH450" s="4"/>
      <c r="AI450" s="4"/>
      <c r="AJ450" s="4"/>
      <c r="AK450" s="4"/>
      <c r="AL450" s="9"/>
      <c r="AM450" s="9"/>
      <c r="AN450" s="9"/>
      <c r="AO450" s="9"/>
      <c r="AP450" s="10"/>
      <c r="AQ450" s="10"/>
      <c r="AR450" s="527"/>
      <c r="AS450" s="527"/>
      <c r="AT450" s="527"/>
      <c r="AU450" s="527"/>
      <c r="AV450" s="527"/>
      <c r="AW450" s="527"/>
      <c r="AX450" s="12"/>
      <c r="AY450" s="13"/>
      <c r="AZ450" s="13"/>
      <c r="BA450" s="13"/>
      <c r="BB450" s="14"/>
      <c r="BC450" s="15"/>
      <c r="BD450" s="15"/>
      <c r="BE450" s="15"/>
      <c r="BF450" s="16"/>
      <c r="BG450" s="14"/>
      <c r="BH450" s="14"/>
      <c r="BI450" s="17"/>
      <c r="BJ450" s="17"/>
      <c r="BK450" s="17"/>
      <c r="BL450" s="17"/>
      <c r="BM450" s="17"/>
      <c r="BN450" s="17"/>
      <c r="BO450" s="17"/>
      <c r="BP450" s="17"/>
      <c r="BQ450" s="17"/>
      <c r="BR450" s="18"/>
      <c r="BS450" s="19"/>
      <c r="BT450" s="19"/>
      <c r="BU450" s="19"/>
      <c r="BV450" s="17"/>
      <c r="BW450" s="17"/>
      <c r="BX450" s="17"/>
      <c r="BY450" s="17"/>
      <c r="BZ450" s="17"/>
      <c r="CA450" s="17"/>
      <c r="CB450" s="17"/>
      <c r="CC450" s="20"/>
      <c r="CD450" s="20"/>
      <c r="CE450" s="20"/>
      <c r="CF450" s="20"/>
      <c r="CG450" s="20"/>
      <c r="CH450" s="20"/>
      <c r="CI450" s="20"/>
      <c r="CJ450" s="20"/>
      <c r="CK450" s="20"/>
      <c r="CL450" s="20"/>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59"/>
      <c r="DL450" s="259"/>
      <c r="DM450" s="259"/>
      <c r="DN450" s="22"/>
      <c r="DO450" s="315"/>
      <c r="DP450" s="315"/>
      <c r="DQ450" s="315"/>
      <c r="DR450" s="259"/>
      <c r="DS450" s="259"/>
      <c r="DT450" s="259"/>
      <c r="DU450" s="259"/>
      <c r="DV450" s="259"/>
      <c r="DW450" s="259"/>
      <c r="DX450" s="259"/>
    </row>
    <row r="451" spans="1:128" ht="13.5" customHeight="1">
      <c r="A451" s="1"/>
      <c r="B451" s="2"/>
      <c r="C451" s="3"/>
      <c r="D451" s="3"/>
      <c r="E451" s="3"/>
      <c r="F451" s="3"/>
      <c r="G451" s="3"/>
      <c r="H451" s="3"/>
      <c r="I451" s="3"/>
      <c r="J451" s="3"/>
      <c r="K451" s="3"/>
      <c r="L451" s="3"/>
      <c r="M451" s="3"/>
      <c r="N451" s="3"/>
      <c r="O451" s="3"/>
      <c r="P451" s="3"/>
      <c r="Q451" s="3"/>
      <c r="R451" s="3"/>
      <c r="S451" s="4"/>
      <c r="T451" s="4"/>
      <c r="U451" s="4"/>
      <c r="V451" s="4"/>
      <c r="W451" s="4"/>
      <c r="X451" s="4"/>
      <c r="Y451" s="4"/>
      <c r="Z451" s="5"/>
      <c r="AA451" s="4"/>
      <c r="AB451" s="4"/>
      <c r="AC451" s="4"/>
      <c r="AD451" s="7"/>
      <c r="AE451" s="4"/>
      <c r="AF451" s="7"/>
      <c r="AG451" s="8"/>
      <c r="AH451" s="4"/>
      <c r="AI451" s="4"/>
      <c r="AJ451" s="4"/>
      <c r="AK451" s="4"/>
      <c r="AL451" s="9"/>
      <c r="AM451" s="9"/>
      <c r="AN451" s="9"/>
      <c r="AO451" s="9"/>
      <c r="AP451" s="10"/>
      <c r="AQ451" s="10"/>
      <c r="AR451" s="527"/>
      <c r="AS451" s="527"/>
      <c r="AT451" s="527"/>
      <c r="AU451" s="527"/>
      <c r="AV451" s="527"/>
      <c r="AW451" s="527"/>
      <c r="AX451" s="12"/>
      <c r="AY451" s="13"/>
      <c r="AZ451" s="13"/>
      <c r="BA451" s="13"/>
      <c r="BB451" s="14"/>
      <c r="BC451" s="15"/>
      <c r="BD451" s="15"/>
      <c r="BE451" s="15"/>
      <c r="BF451" s="16"/>
      <c r="BG451" s="14"/>
      <c r="BH451" s="14"/>
      <c r="BI451" s="17"/>
      <c r="BJ451" s="17"/>
      <c r="BK451" s="17"/>
      <c r="BL451" s="17"/>
      <c r="BM451" s="17"/>
      <c r="BN451" s="17"/>
      <c r="BO451" s="17"/>
      <c r="BP451" s="17"/>
      <c r="BQ451" s="17"/>
      <c r="BR451" s="18"/>
      <c r="BS451" s="19"/>
      <c r="BT451" s="19"/>
      <c r="BU451" s="19"/>
      <c r="BV451" s="17"/>
      <c r="BW451" s="17"/>
      <c r="BX451" s="17"/>
      <c r="BY451" s="17"/>
      <c r="BZ451" s="17"/>
      <c r="CA451" s="17"/>
      <c r="CB451" s="17"/>
      <c r="CC451" s="20"/>
      <c r="CD451" s="20"/>
      <c r="CE451" s="20"/>
      <c r="CF451" s="20"/>
      <c r="CG451" s="20"/>
      <c r="CH451" s="20"/>
      <c r="CI451" s="20"/>
      <c r="CJ451" s="20"/>
      <c r="CK451" s="20"/>
      <c r="CL451" s="20"/>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59"/>
      <c r="DL451" s="259"/>
      <c r="DM451" s="259"/>
      <c r="DN451" s="22"/>
      <c r="DO451" s="315"/>
      <c r="DP451" s="315"/>
      <c r="DQ451" s="315"/>
      <c r="DR451" s="259"/>
      <c r="DS451" s="259"/>
      <c r="DT451" s="259"/>
      <c r="DU451" s="259"/>
      <c r="DV451" s="259"/>
      <c r="DW451" s="259"/>
      <c r="DX451" s="259"/>
    </row>
    <row r="452" spans="1:128" ht="13.5" customHeight="1">
      <c r="A452" s="1"/>
      <c r="B452" s="2"/>
      <c r="C452" s="3"/>
      <c r="D452" s="3"/>
      <c r="E452" s="3"/>
      <c r="F452" s="3"/>
      <c r="G452" s="3"/>
      <c r="H452" s="3"/>
      <c r="I452" s="3"/>
      <c r="J452" s="3"/>
      <c r="K452" s="3"/>
      <c r="L452" s="3"/>
      <c r="M452" s="3"/>
      <c r="N452" s="3"/>
      <c r="O452" s="3"/>
      <c r="P452" s="3"/>
      <c r="Q452" s="3"/>
      <c r="R452" s="3"/>
      <c r="S452" s="4"/>
      <c r="T452" s="4"/>
      <c r="U452" s="4"/>
      <c r="V452" s="4"/>
      <c r="W452" s="4"/>
      <c r="X452" s="4"/>
      <c r="Y452" s="4"/>
      <c r="Z452" s="5"/>
      <c r="AA452" s="4"/>
      <c r="AB452" s="4"/>
      <c r="AC452" s="4"/>
      <c r="AD452" s="7"/>
      <c r="AE452" s="4"/>
      <c r="AF452" s="7"/>
      <c r="AG452" s="8"/>
      <c r="AH452" s="4"/>
      <c r="AI452" s="4"/>
      <c r="AJ452" s="4"/>
      <c r="AK452" s="4"/>
      <c r="AL452" s="9"/>
      <c r="AM452" s="9"/>
      <c r="AN452" s="9"/>
      <c r="AO452" s="9"/>
      <c r="AP452" s="10"/>
      <c r="AQ452" s="10"/>
      <c r="AR452" s="527"/>
      <c r="AS452" s="527"/>
      <c r="AT452" s="527"/>
      <c r="AU452" s="527"/>
      <c r="AV452" s="527"/>
      <c r="AW452" s="527"/>
      <c r="AX452" s="12"/>
      <c r="AY452" s="13"/>
      <c r="AZ452" s="13"/>
      <c r="BA452" s="13"/>
      <c r="BB452" s="14"/>
      <c r="BC452" s="15"/>
      <c r="BD452" s="15"/>
      <c r="BE452" s="15"/>
      <c r="BF452" s="16"/>
      <c r="BG452" s="14"/>
      <c r="BH452" s="14"/>
      <c r="BI452" s="17"/>
      <c r="BJ452" s="17"/>
      <c r="BK452" s="17"/>
      <c r="BL452" s="17"/>
      <c r="BM452" s="17"/>
      <c r="BN452" s="17"/>
      <c r="BO452" s="17"/>
      <c r="BP452" s="17"/>
      <c r="BQ452" s="17"/>
      <c r="BR452" s="18"/>
      <c r="BS452" s="19"/>
      <c r="BT452" s="19"/>
      <c r="BU452" s="19"/>
      <c r="BV452" s="17"/>
      <c r="BW452" s="17"/>
      <c r="BX452" s="17"/>
      <c r="BY452" s="17"/>
      <c r="BZ452" s="17"/>
      <c r="CA452" s="17"/>
      <c r="CB452" s="17"/>
      <c r="CC452" s="20"/>
      <c r="CD452" s="20"/>
      <c r="CE452" s="20"/>
      <c r="CF452" s="20"/>
      <c r="CG452" s="20"/>
      <c r="CH452" s="20"/>
      <c r="CI452" s="20"/>
      <c r="CJ452" s="20"/>
      <c r="CK452" s="20"/>
      <c r="CL452" s="20"/>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59"/>
      <c r="DL452" s="259"/>
      <c r="DM452" s="259"/>
      <c r="DN452" s="22"/>
      <c r="DO452" s="315"/>
      <c r="DP452" s="315"/>
      <c r="DQ452" s="315"/>
      <c r="DR452" s="259"/>
      <c r="DS452" s="259"/>
      <c r="DT452" s="259"/>
      <c r="DU452" s="259"/>
      <c r="DV452" s="259"/>
      <c r="DW452" s="259"/>
      <c r="DX452" s="259"/>
    </row>
    <row r="453" spans="1:128" ht="13.5" customHeight="1">
      <c r="A453" s="1"/>
      <c r="B453" s="2"/>
      <c r="C453" s="3"/>
      <c r="D453" s="3"/>
      <c r="E453" s="3"/>
      <c r="F453" s="3"/>
      <c r="G453" s="3"/>
      <c r="H453" s="3"/>
      <c r="I453" s="3"/>
      <c r="J453" s="3"/>
      <c r="K453" s="3"/>
      <c r="L453" s="3"/>
      <c r="M453" s="3"/>
      <c r="N453" s="3"/>
      <c r="O453" s="3"/>
      <c r="P453" s="3"/>
      <c r="Q453" s="3"/>
      <c r="R453" s="3"/>
      <c r="S453" s="4"/>
      <c r="T453" s="4"/>
      <c r="U453" s="4"/>
      <c r="V453" s="4"/>
      <c r="W453" s="4"/>
      <c r="X453" s="4"/>
      <c r="Y453" s="4"/>
      <c r="Z453" s="5"/>
      <c r="AA453" s="4"/>
      <c r="AB453" s="4"/>
      <c r="AC453" s="4"/>
      <c r="AD453" s="7"/>
      <c r="AE453" s="4"/>
      <c r="AF453" s="7"/>
      <c r="AG453" s="8"/>
      <c r="AH453" s="4"/>
      <c r="AI453" s="4"/>
      <c r="AJ453" s="4"/>
      <c r="AK453" s="4"/>
      <c r="AL453" s="9"/>
      <c r="AM453" s="9"/>
      <c r="AN453" s="9"/>
      <c r="AO453" s="9"/>
      <c r="AP453" s="10"/>
      <c r="AQ453" s="10"/>
      <c r="AR453" s="527"/>
      <c r="AS453" s="527"/>
      <c r="AT453" s="527"/>
      <c r="AU453" s="527"/>
      <c r="AV453" s="527"/>
      <c r="AW453" s="527"/>
      <c r="AX453" s="12"/>
      <c r="AY453" s="13"/>
      <c r="AZ453" s="13"/>
      <c r="BA453" s="13"/>
      <c r="BB453" s="14"/>
      <c r="BC453" s="15"/>
      <c r="BD453" s="15"/>
      <c r="BE453" s="15"/>
      <c r="BF453" s="16"/>
      <c r="BG453" s="14"/>
      <c r="BH453" s="14"/>
      <c r="BI453" s="17"/>
      <c r="BJ453" s="17"/>
      <c r="BK453" s="17"/>
      <c r="BL453" s="17"/>
      <c r="BM453" s="17"/>
      <c r="BN453" s="17"/>
      <c r="BO453" s="17"/>
      <c r="BP453" s="17"/>
      <c r="BQ453" s="17"/>
      <c r="BR453" s="18"/>
      <c r="BS453" s="19"/>
      <c r="BT453" s="19"/>
      <c r="BU453" s="19"/>
      <c r="BV453" s="17"/>
      <c r="BW453" s="17"/>
      <c r="BX453" s="17"/>
      <c r="BY453" s="17"/>
      <c r="BZ453" s="17"/>
      <c r="CA453" s="17"/>
      <c r="CB453" s="17"/>
      <c r="CC453" s="20"/>
      <c r="CD453" s="20"/>
      <c r="CE453" s="20"/>
      <c r="CF453" s="20"/>
      <c r="CG453" s="20"/>
      <c r="CH453" s="20"/>
      <c r="CI453" s="20"/>
      <c r="CJ453" s="20"/>
      <c r="CK453" s="20"/>
      <c r="CL453" s="20"/>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59"/>
      <c r="DL453" s="259"/>
      <c r="DM453" s="259"/>
      <c r="DN453" s="22"/>
      <c r="DO453" s="315"/>
      <c r="DP453" s="315"/>
      <c r="DQ453" s="315"/>
      <c r="DR453" s="259"/>
      <c r="DS453" s="259"/>
      <c r="DT453" s="259"/>
      <c r="DU453" s="259"/>
      <c r="DV453" s="259"/>
      <c r="DW453" s="259"/>
      <c r="DX453" s="259"/>
    </row>
    <row r="454" spans="1:128" ht="13.5" customHeight="1">
      <c r="A454" s="1"/>
      <c r="B454" s="2"/>
      <c r="C454" s="3"/>
      <c r="D454" s="3"/>
      <c r="E454" s="3"/>
      <c r="F454" s="3"/>
      <c r="G454" s="3"/>
      <c r="H454" s="3"/>
      <c r="I454" s="3"/>
      <c r="J454" s="3"/>
      <c r="K454" s="3"/>
      <c r="L454" s="3"/>
      <c r="M454" s="3"/>
      <c r="N454" s="3"/>
      <c r="O454" s="3"/>
      <c r="P454" s="3"/>
      <c r="Q454" s="3"/>
      <c r="R454" s="3"/>
      <c r="S454" s="4"/>
      <c r="T454" s="4"/>
      <c r="U454" s="4"/>
      <c r="V454" s="4"/>
      <c r="W454" s="4"/>
      <c r="X454" s="4"/>
      <c r="Y454" s="4"/>
      <c r="Z454" s="5"/>
      <c r="AA454" s="4"/>
      <c r="AB454" s="4"/>
      <c r="AC454" s="4"/>
      <c r="AD454" s="7"/>
      <c r="AE454" s="4"/>
      <c r="AF454" s="7"/>
      <c r="AG454" s="8"/>
      <c r="AH454" s="4"/>
      <c r="AI454" s="4"/>
      <c r="AJ454" s="4"/>
      <c r="AK454" s="4"/>
      <c r="AL454" s="9"/>
      <c r="AM454" s="9"/>
      <c r="AN454" s="9"/>
      <c r="AO454" s="9"/>
      <c r="AP454" s="10"/>
      <c r="AQ454" s="10"/>
      <c r="AR454" s="527"/>
      <c r="AS454" s="527"/>
      <c r="AT454" s="527"/>
      <c r="AU454" s="527"/>
      <c r="AV454" s="527"/>
      <c r="AW454" s="527"/>
      <c r="AX454" s="12"/>
      <c r="AY454" s="13"/>
      <c r="AZ454" s="13"/>
      <c r="BA454" s="13"/>
      <c r="BB454" s="14"/>
      <c r="BC454" s="15"/>
      <c r="BD454" s="15"/>
      <c r="BE454" s="15"/>
      <c r="BF454" s="16"/>
      <c r="BG454" s="14"/>
      <c r="BH454" s="14"/>
      <c r="BI454" s="17"/>
      <c r="BJ454" s="17"/>
      <c r="BK454" s="17"/>
      <c r="BL454" s="17"/>
      <c r="BM454" s="17"/>
      <c r="BN454" s="17"/>
      <c r="BO454" s="17"/>
      <c r="BP454" s="17"/>
      <c r="BQ454" s="17"/>
      <c r="BR454" s="18"/>
      <c r="BS454" s="19"/>
      <c r="BT454" s="19"/>
      <c r="BU454" s="19"/>
      <c r="BV454" s="17"/>
      <c r="BW454" s="17"/>
      <c r="BX454" s="17"/>
      <c r="BY454" s="17"/>
      <c r="BZ454" s="17"/>
      <c r="CA454" s="17"/>
      <c r="CB454" s="17"/>
      <c r="CC454" s="20"/>
      <c r="CD454" s="20"/>
      <c r="CE454" s="20"/>
      <c r="CF454" s="20"/>
      <c r="CG454" s="20"/>
      <c r="CH454" s="20"/>
      <c r="CI454" s="20"/>
      <c r="CJ454" s="20"/>
      <c r="CK454" s="20"/>
      <c r="CL454" s="20"/>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59"/>
      <c r="DL454" s="259"/>
      <c r="DM454" s="259"/>
      <c r="DN454" s="22"/>
      <c r="DO454" s="315"/>
      <c r="DP454" s="315"/>
      <c r="DQ454" s="315"/>
      <c r="DR454" s="259"/>
      <c r="DS454" s="259"/>
      <c r="DT454" s="259"/>
      <c r="DU454" s="259"/>
      <c r="DV454" s="259"/>
      <c r="DW454" s="259"/>
      <c r="DX454" s="259"/>
    </row>
    <row r="455" spans="1:128" ht="13.5" customHeight="1">
      <c r="A455" s="1"/>
      <c r="B455" s="2"/>
      <c r="C455" s="3"/>
      <c r="D455" s="3"/>
      <c r="E455" s="3"/>
      <c r="F455" s="3"/>
      <c r="G455" s="3"/>
      <c r="H455" s="3"/>
      <c r="I455" s="3"/>
      <c r="J455" s="3"/>
      <c r="K455" s="3"/>
      <c r="L455" s="3"/>
      <c r="M455" s="3"/>
      <c r="N455" s="3"/>
      <c r="O455" s="3"/>
      <c r="P455" s="3"/>
      <c r="Q455" s="3"/>
      <c r="R455" s="3"/>
      <c r="S455" s="4"/>
      <c r="T455" s="4"/>
      <c r="U455" s="4"/>
      <c r="V455" s="4"/>
      <c r="W455" s="4"/>
      <c r="X455" s="4"/>
      <c r="Y455" s="4"/>
      <c r="Z455" s="5"/>
      <c r="AA455" s="4"/>
      <c r="AB455" s="4"/>
      <c r="AC455" s="4"/>
      <c r="AD455" s="7"/>
      <c r="AE455" s="4"/>
      <c r="AF455" s="7"/>
      <c r="AG455" s="8"/>
      <c r="AH455" s="4"/>
      <c r="AI455" s="4"/>
      <c r="AJ455" s="4"/>
      <c r="AK455" s="4"/>
      <c r="AL455" s="9"/>
      <c r="AM455" s="9"/>
      <c r="AN455" s="9"/>
      <c r="AO455" s="9"/>
      <c r="AP455" s="10"/>
      <c r="AQ455" s="10"/>
      <c r="AR455" s="527"/>
      <c r="AS455" s="527"/>
      <c r="AT455" s="527"/>
      <c r="AU455" s="527"/>
      <c r="AV455" s="527"/>
      <c r="AW455" s="527"/>
      <c r="AX455" s="12"/>
      <c r="AY455" s="13"/>
      <c r="AZ455" s="13"/>
      <c r="BA455" s="13"/>
      <c r="BB455" s="14"/>
      <c r="BC455" s="15"/>
      <c r="BD455" s="15"/>
      <c r="BE455" s="15"/>
      <c r="BF455" s="16"/>
      <c r="BG455" s="14"/>
      <c r="BH455" s="14"/>
      <c r="BI455" s="17"/>
      <c r="BJ455" s="17"/>
      <c r="BK455" s="17"/>
      <c r="BL455" s="17"/>
      <c r="BM455" s="17"/>
      <c r="BN455" s="17"/>
      <c r="BO455" s="17"/>
      <c r="BP455" s="17"/>
      <c r="BQ455" s="17"/>
      <c r="BR455" s="18"/>
      <c r="BS455" s="19"/>
      <c r="BT455" s="19"/>
      <c r="BU455" s="19"/>
      <c r="BV455" s="17"/>
      <c r="BW455" s="17"/>
      <c r="BX455" s="17"/>
      <c r="BY455" s="17"/>
      <c r="BZ455" s="17"/>
      <c r="CA455" s="17"/>
      <c r="CB455" s="17"/>
      <c r="CC455" s="20"/>
      <c r="CD455" s="20"/>
      <c r="CE455" s="20"/>
      <c r="CF455" s="20"/>
      <c r="CG455" s="20"/>
      <c r="CH455" s="20"/>
      <c r="CI455" s="20"/>
      <c r="CJ455" s="20"/>
      <c r="CK455" s="20"/>
      <c r="CL455" s="20"/>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59"/>
      <c r="DL455" s="259"/>
      <c r="DM455" s="259"/>
      <c r="DN455" s="22"/>
      <c r="DO455" s="315"/>
      <c r="DP455" s="315"/>
      <c r="DQ455" s="315"/>
      <c r="DR455" s="259"/>
      <c r="DS455" s="259"/>
      <c r="DT455" s="259"/>
      <c r="DU455" s="259"/>
      <c r="DV455" s="259"/>
      <c r="DW455" s="259"/>
      <c r="DX455" s="259"/>
    </row>
    <row r="456" spans="1:128" ht="13.5" customHeight="1">
      <c r="A456" s="1"/>
      <c r="B456" s="2"/>
      <c r="C456" s="3"/>
      <c r="D456" s="3"/>
      <c r="E456" s="3"/>
      <c r="F456" s="3"/>
      <c r="G456" s="3"/>
      <c r="H456" s="3"/>
      <c r="I456" s="3"/>
      <c r="J456" s="3"/>
      <c r="K456" s="3"/>
      <c r="L456" s="3"/>
      <c r="M456" s="3"/>
      <c r="N456" s="3"/>
      <c r="O456" s="3"/>
      <c r="P456" s="3"/>
      <c r="Q456" s="3"/>
      <c r="R456" s="3"/>
      <c r="S456" s="4"/>
      <c r="T456" s="4"/>
      <c r="U456" s="4"/>
      <c r="V456" s="4"/>
      <c r="W456" s="4"/>
      <c r="X456" s="4"/>
      <c r="Y456" s="4"/>
      <c r="Z456" s="5"/>
      <c r="AA456" s="4"/>
      <c r="AB456" s="4"/>
      <c r="AC456" s="4"/>
      <c r="AD456" s="7"/>
      <c r="AE456" s="4"/>
      <c r="AF456" s="7"/>
      <c r="AG456" s="8"/>
      <c r="AH456" s="4"/>
      <c r="AI456" s="4"/>
      <c r="AJ456" s="4"/>
      <c r="AK456" s="4"/>
      <c r="AL456" s="9"/>
      <c r="AM456" s="9"/>
      <c r="AN456" s="9"/>
      <c r="AO456" s="9"/>
      <c r="AP456" s="10"/>
      <c r="AQ456" s="10"/>
      <c r="AR456" s="527"/>
      <c r="AS456" s="527"/>
      <c r="AT456" s="527"/>
      <c r="AU456" s="527"/>
      <c r="AV456" s="527"/>
      <c r="AW456" s="527"/>
      <c r="AX456" s="12"/>
      <c r="AY456" s="13"/>
      <c r="AZ456" s="13"/>
      <c r="BA456" s="13"/>
      <c r="BB456" s="14"/>
      <c r="BC456" s="15"/>
      <c r="BD456" s="15"/>
      <c r="BE456" s="15"/>
      <c r="BF456" s="16"/>
      <c r="BG456" s="14"/>
      <c r="BH456" s="14"/>
      <c r="BI456" s="17"/>
      <c r="BJ456" s="17"/>
      <c r="BK456" s="17"/>
      <c r="BL456" s="17"/>
      <c r="BM456" s="17"/>
      <c r="BN456" s="17"/>
      <c r="BO456" s="17"/>
      <c r="BP456" s="17"/>
      <c r="BQ456" s="17"/>
      <c r="BR456" s="18"/>
      <c r="BS456" s="19"/>
      <c r="BT456" s="19"/>
      <c r="BU456" s="19"/>
      <c r="BV456" s="17"/>
      <c r="BW456" s="17"/>
      <c r="BX456" s="17"/>
      <c r="BY456" s="17"/>
      <c r="BZ456" s="17"/>
      <c r="CA456" s="17"/>
      <c r="CB456" s="17"/>
      <c r="CC456" s="20"/>
      <c r="CD456" s="20"/>
      <c r="CE456" s="20"/>
      <c r="CF456" s="20"/>
      <c r="CG456" s="20"/>
      <c r="CH456" s="20"/>
      <c r="CI456" s="20"/>
      <c r="CJ456" s="20"/>
      <c r="CK456" s="20"/>
      <c r="CL456" s="20"/>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59"/>
      <c r="DL456" s="259"/>
      <c r="DM456" s="259"/>
      <c r="DN456" s="22"/>
      <c r="DO456" s="315"/>
      <c r="DP456" s="315"/>
      <c r="DQ456" s="315"/>
      <c r="DR456" s="259"/>
      <c r="DS456" s="259"/>
      <c r="DT456" s="259"/>
      <c r="DU456" s="259"/>
      <c r="DV456" s="259"/>
      <c r="DW456" s="259"/>
      <c r="DX456" s="259"/>
    </row>
    <row r="457" spans="1:128" ht="13.5" customHeight="1">
      <c r="A457" s="1"/>
      <c r="B457" s="2"/>
      <c r="C457" s="3"/>
      <c r="D457" s="3"/>
      <c r="E457" s="3"/>
      <c r="F457" s="3"/>
      <c r="G457" s="3"/>
      <c r="H457" s="3"/>
      <c r="I457" s="3"/>
      <c r="J457" s="3"/>
      <c r="K457" s="3"/>
      <c r="L457" s="3"/>
      <c r="M457" s="3"/>
      <c r="N457" s="3"/>
      <c r="O457" s="3"/>
      <c r="P457" s="3"/>
      <c r="Q457" s="3"/>
      <c r="R457" s="3"/>
      <c r="S457" s="4"/>
      <c r="T457" s="4"/>
      <c r="U457" s="4"/>
      <c r="V457" s="4"/>
      <c r="W457" s="4"/>
      <c r="X457" s="4"/>
      <c r="Y457" s="4"/>
      <c r="Z457" s="5"/>
      <c r="AA457" s="4"/>
      <c r="AB457" s="4"/>
      <c r="AC457" s="4"/>
      <c r="AD457" s="7"/>
      <c r="AE457" s="4"/>
      <c r="AF457" s="7"/>
      <c r="AG457" s="8"/>
      <c r="AH457" s="4"/>
      <c r="AI457" s="4"/>
      <c r="AJ457" s="4"/>
      <c r="AK457" s="4"/>
      <c r="AL457" s="9"/>
      <c r="AM457" s="9"/>
      <c r="AN457" s="9"/>
      <c r="AO457" s="9"/>
      <c r="AP457" s="10"/>
      <c r="AQ457" s="10"/>
      <c r="AR457" s="527"/>
      <c r="AS457" s="527"/>
      <c r="AT457" s="527"/>
      <c r="AU457" s="527"/>
      <c r="AV457" s="527"/>
      <c r="AW457" s="527"/>
      <c r="AX457" s="12"/>
      <c r="AY457" s="13"/>
      <c r="AZ457" s="13"/>
      <c r="BA457" s="13"/>
      <c r="BB457" s="14"/>
      <c r="BC457" s="15"/>
      <c r="BD457" s="15"/>
      <c r="BE457" s="15"/>
      <c r="BF457" s="16"/>
      <c r="BG457" s="14"/>
      <c r="BH457" s="14"/>
      <c r="BI457" s="17"/>
      <c r="BJ457" s="17"/>
      <c r="BK457" s="17"/>
      <c r="BL457" s="17"/>
      <c r="BM457" s="17"/>
      <c r="BN457" s="17"/>
      <c r="BO457" s="17"/>
      <c r="BP457" s="17"/>
      <c r="BQ457" s="17"/>
      <c r="BR457" s="18"/>
      <c r="BS457" s="19"/>
      <c r="BT457" s="19"/>
      <c r="BU457" s="19"/>
      <c r="BV457" s="17"/>
      <c r="BW457" s="17"/>
      <c r="BX457" s="17"/>
      <c r="BY457" s="17"/>
      <c r="BZ457" s="17"/>
      <c r="CA457" s="17"/>
      <c r="CB457" s="17"/>
      <c r="CC457" s="20"/>
      <c r="CD457" s="20"/>
      <c r="CE457" s="20"/>
      <c r="CF457" s="20"/>
      <c r="CG457" s="20"/>
      <c r="CH457" s="20"/>
      <c r="CI457" s="20"/>
      <c r="CJ457" s="20"/>
      <c r="CK457" s="20"/>
      <c r="CL457" s="20"/>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59"/>
      <c r="DL457" s="259"/>
      <c r="DM457" s="259"/>
      <c r="DN457" s="22"/>
      <c r="DO457" s="315"/>
      <c r="DP457" s="315"/>
      <c r="DQ457" s="315"/>
      <c r="DR457" s="259"/>
      <c r="DS457" s="259"/>
      <c r="DT457" s="259"/>
      <c r="DU457" s="259"/>
      <c r="DV457" s="259"/>
      <c r="DW457" s="259"/>
      <c r="DX457" s="259"/>
    </row>
    <row r="458" spans="1:128" ht="13.5" customHeight="1">
      <c r="A458" s="1"/>
      <c r="B458" s="2"/>
      <c r="C458" s="3"/>
      <c r="D458" s="3"/>
      <c r="E458" s="3"/>
      <c r="F458" s="3"/>
      <c r="G458" s="3"/>
      <c r="H458" s="3"/>
      <c r="I458" s="3"/>
      <c r="J458" s="3"/>
      <c r="K458" s="3"/>
      <c r="L458" s="3"/>
      <c r="M458" s="3"/>
      <c r="N458" s="3"/>
      <c r="O458" s="3"/>
      <c r="P458" s="3"/>
      <c r="Q458" s="3"/>
      <c r="R458" s="3"/>
      <c r="S458" s="4"/>
      <c r="T458" s="4"/>
      <c r="U458" s="4"/>
      <c r="V458" s="4"/>
      <c r="W458" s="4"/>
      <c r="X458" s="4"/>
      <c r="Y458" s="4"/>
      <c r="Z458" s="5"/>
      <c r="AA458" s="4"/>
      <c r="AB458" s="4"/>
      <c r="AC458" s="4"/>
      <c r="AD458" s="7"/>
      <c r="AE458" s="4"/>
      <c r="AF458" s="7"/>
      <c r="AG458" s="8"/>
      <c r="AH458" s="4"/>
      <c r="AI458" s="4"/>
      <c r="AJ458" s="4"/>
      <c r="AK458" s="4"/>
      <c r="AL458" s="9"/>
      <c r="AM458" s="9"/>
      <c r="AN458" s="9"/>
      <c r="AO458" s="9"/>
      <c r="AP458" s="10"/>
      <c r="AQ458" s="10"/>
      <c r="AR458" s="527"/>
      <c r="AS458" s="527"/>
      <c r="AT458" s="527"/>
      <c r="AU458" s="527"/>
      <c r="AV458" s="527"/>
      <c r="AW458" s="527"/>
      <c r="AX458" s="12"/>
      <c r="AY458" s="13"/>
      <c r="AZ458" s="13"/>
      <c r="BA458" s="13"/>
      <c r="BB458" s="14"/>
      <c r="BC458" s="15"/>
      <c r="BD458" s="15"/>
      <c r="BE458" s="15"/>
      <c r="BF458" s="16"/>
      <c r="BG458" s="14"/>
      <c r="BH458" s="14"/>
      <c r="BI458" s="17"/>
      <c r="BJ458" s="17"/>
      <c r="BK458" s="17"/>
      <c r="BL458" s="17"/>
      <c r="BM458" s="17"/>
      <c r="BN458" s="17"/>
      <c r="BO458" s="17"/>
      <c r="BP458" s="17"/>
      <c r="BQ458" s="17"/>
      <c r="BR458" s="18"/>
      <c r="BS458" s="19"/>
      <c r="BT458" s="19"/>
      <c r="BU458" s="19"/>
      <c r="BV458" s="17"/>
      <c r="BW458" s="17"/>
      <c r="BX458" s="17"/>
      <c r="BY458" s="17"/>
      <c r="BZ458" s="17"/>
      <c r="CA458" s="17"/>
      <c r="CB458" s="17"/>
      <c r="CC458" s="20"/>
      <c r="CD458" s="20"/>
      <c r="CE458" s="20"/>
      <c r="CF458" s="20"/>
      <c r="CG458" s="20"/>
      <c r="CH458" s="20"/>
      <c r="CI458" s="20"/>
      <c r="CJ458" s="20"/>
      <c r="CK458" s="20"/>
      <c r="CL458" s="20"/>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59"/>
      <c r="DL458" s="259"/>
      <c r="DM458" s="259"/>
      <c r="DN458" s="22"/>
      <c r="DO458" s="315"/>
      <c r="DP458" s="315"/>
      <c r="DQ458" s="315"/>
      <c r="DR458" s="259"/>
      <c r="DS458" s="259"/>
      <c r="DT458" s="259"/>
      <c r="DU458" s="259"/>
      <c r="DV458" s="259"/>
      <c r="DW458" s="259"/>
      <c r="DX458" s="259"/>
    </row>
    <row r="459" spans="1:128" ht="13.5" customHeight="1">
      <c r="A459" s="1"/>
      <c r="B459" s="2"/>
      <c r="C459" s="3"/>
      <c r="D459" s="3"/>
      <c r="E459" s="3"/>
      <c r="F459" s="3"/>
      <c r="G459" s="3"/>
      <c r="H459" s="3"/>
      <c r="I459" s="3"/>
      <c r="J459" s="3"/>
      <c r="K459" s="3"/>
      <c r="L459" s="3"/>
      <c r="M459" s="3"/>
      <c r="N459" s="3"/>
      <c r="O459" s="3"/>
      <c r="P459" s="3"/>
      <c r="Q459" s="3"/>
      <c r="R459" s="3"/>
      <c r="S459" s="4"/>
      <c r="T459" s="4"/>
      <c r="U459" s="4"/>
      <c r="V459" s="4"/>
      <c r="W459" s="4"/>
      <c r="X459" s="4"/>
      <c r="Y459" s="4"/>
      <c r="Z459" s="5"/>
      <c r="AA459" s="4"/>
      <c r="AB459" s="4"/>
      <c r="AC459" s="4"/>
      <c r="AD459" s="7"/>
      <c r="AE459" s="4"/>
      <c r="AF459" s="7"/>
      <c r="AG459" s="8"/>
      <c r="AH459" s="4"/>
      <c r="AI459" s="4"/>
      <c r="AJ459" s="4"/>
      <c r="AK459" s="4"/>
      <c r="AL459" s="9"/>
      <c r="AM459" s="9"/>
      <c r="AN459" s="9"/>
      <c r="AO459" s="9"/>
      <c r="AP459" s="10"/>
      <c r="AQ459" s="10"/>
      <c r="AR459" s="527"/>
      <c r="AS459" s="527"/>
      <c r="AT459" s="527"/>
      <c r="AU459" s="527"/>
      <c r="AV459" s="527"/>
      <c r="AW459" s="527"/>
      <c r="AX459" s="12"/>
      <c r="AY459" s="13"/>
      <c r="AZ459" s="13"/>
      <c r="BA459" s="13"/>
      <c r="BB459" s="14"/>
      <c r="BC459" s="15"/>
      <c r="BD459" s="15"/>
      <c r="BE459" s="15"/>
      <c r="BF459" s="16"/>
      <c r="BG459" s="14"/>
      <c r="BH459" s="14"/>
      <c r="BI459" s="17"/>
      <c r="BJ459" s="17"/>
      <c r="BK459" s="17"/>
      <c r="BL459" s="17"/>
      <c r="BM459" s="17"/>
      <c r="BN459" s="17"/>
      <c r="BO459" s="17"/>
      <c r="BP459" s="17"/>
      <c r="BQ459" s="17"/>
      <c r="BR459" s="18"/>
      <c r="BS459" s="19"/>
      <c r="BT459" s="19"/>
      <c r="BU459" s="19"/>
      <c r="BV459" s="17"/>
      <c r="BW459" s="17"/>
      <c r="BX459" s="17"/>
      <c r="BY459" s="17"/>
      <c r="BZ459" s="17"/>
      <c r="CA459" s="17"/>
      <c r="CB459" s="17"/>
      <c r="CC459" s="20"/>
      <c r="CD459" s="20"/>
      <c r="CE459" s="20"/>
      <c r="CF459" s="20"/>
      <c r="CG459" s="20"/>
      <c r="CH459" s="20"/>
      <c r="CI459" s="20"/>
      <c r="CJ459" s="20"/>
      <c r="CK459" s="20"/>
      <c r="CL459" s="20"/>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59"/>
      <c r="DL459" s="259"/>
      <c r="DM459" s="259"/>
      <c r="DN459" s="22"/>
      <c r="DO459" s="315"/>
      <c r="DP459" s="315"/>
      <c r="DQ459" s="315"/>
      <c r="DR459" s="259"/>
      <c r="DS459" s="259"/>
      <c r="DT459" s="259"/>
      <c r="DU459" s="259"/>
      <c r="DV459" s="259"/>
      <c r="DW459" s="259"/>
      <c r="DX459" s="259"/>
    </row>
    <row r="460" spans="1:128" ht="13.5" customHeight="1">
      <c r="A460" s="1"/>
      <c r="B460" s="2"/>
      <c r="C460" s="3"/>
      <c r="D460" s="3"/>
      <c r="E460" s="3"/>
      <c r="F460" s="3"/>
      <c r="G460" s="3"/>
      <c r="H460" s="3"/>
      <c r="I460" s="3"/>
      <c r="J460" s="3"/>
      <c r="K460" s="3"/>
      <c r="L460" s="3"/>
      <c r="M460" s="3"/>
      <c r="N460" s="3"/>
      <c r="O460" s="3"/>
      <c r="P460" s="3"/>
      <c r="Q460" s="3"/>
      <c r="R460" s="3"/>
      <c r="S460" s="4"/>
      <c r="T460" s="4"/>
      <c r="U460" s="4"/>
      <c r="V460" s="4"/>
      <c r="W460" s="4"/>
      <c r="X460" s="4"/>
      <c r="Y460" s="4"/>
      <c r="Z460" s="5"/>
      <c r="AA460" s="4"/>
      <c r="AB460" s="4"/>
      <c r="AC460" s="4"/>
      <c r="AD460" s="7"/>
      <c r="AE460" s="4"/>
      <c r="AF460" s="7"/>
      <c r="AG460" s="8"/>
      <c r="AH460" s="4"/>
      <c r="AI460" s="4"/>
      <c r="AJ460" s="4"/>
      <c r="AK460" s="4"/>
      <c r="AL460" s="9"/>
      <c r="AM460" s="9"/>
      <c r="AN460" s="9"/>
      <c r="AO460" s="9"/>
      <c r="AP460" s="10"/>
      <c r="AQ460" s="10"/>
      <c r="AR460" s="527"/>
      <c r="AS460" s="527"/>
      <c r="AT460" s="527"/>
      <c r="AU460" s="527"/>
      <c r="AV460" s="527"/>
      <c r="AW460" s="527"/>
      <c r="AX460" s="12"/>
      <c r="AY460" s="13"/>
      <c r="AZ460" s="13"/>
      <c r="BA460" s="13"/>
      <c r="BB460" s="14"/>
      <c r="BC460" s="15"/>
      <c r="BD460" s="15"/>
      <c r="BE460" s="15"/>
      <c r="BF460" s="16"/>
      <c r="BG460" s="14"/>
      <c r="BH460" s="14"/>
      <c r="BI460" s="17"/>
      <c r="BJ460" s="17"/>
      <c r="BK460" s="17"/>
      <c r="BL460" s="17"/>
      <c r="BM460" s="17"/>
      <c r="BN460" s="17"/>
      <c r="BO460" s="17"/>
      <c r="BP460" s="17"/>
      <c r="BQ460" s="17"/>
      <c r="BR460" s="18"/>
      <c r="BS460" s="19"/>
      <c r="BT460" s="19"/>
      <c r="BU460" s="19"/>
      <c r="BV460" s="17"/>
      <c r="BW460" s="17"/>
      <c r="BX460" s="17"/>
      <c r="BY460" s="17"/>
      <c r="BZ460" s="17"/>
      <c r="CA460" s="17"/>
      <c r="CB460" s="17"/>
      <c r="CC460" s="20"/>
      <c r="CD460" s="20"/>
      <c r="CE460" s="20"/>
      <c r="CF460" s="20"/>
      <c r="CG460" s="20"/>
      <c r="CH460" s="20"/>
      <c r="CI460" s="20"/>
      <c r="CJ460" s="20"/>
      <c r="CK460" s="20"/>
      <c r="CL460" s="20"/>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59"/>
      <c r="DL460" s="259"/>
      <c r="DM460" s="259"/>
      <c r="DN460" s="22"/>
      <c r="DO460" s="315"/>
      <c r="DP460" s="315"/>
      <c r="DQ460" s="315"/>
      <c r="DR460" s="259"/>
      <c r="DS460" s="259"/>
      <c r="DT460" s="259"/>
      <c r="DU460" s="259"/>
      <c r="DV460" s="259"/>
      <c r="DW460" s="259"/>
      <c r="DX460" s="259"/>
    </row>
    <row r="461" spans="1:128" ht="13.5" customHeight="1">
      <c r="A461" s="1"/>
      <c r="B461" s="2"/>
      <c r="C461" s="3"/>
      <c r="D461" s="3"/>
      <c r="E461" s="3"/>
      <c r="F461" s="3"/>
      <c r="G461" s="3"/>
      <c r="H461" s="3"/>
      <c r="I461" s="3"/>
      <c r="J461" s="3"/>
      <c r="K461" s="3"/>
      <c r="L461" s="3"/>
      <c r="M461" s="3"/>
      <c r="N461" s="3"/>
      <c r="O461" s="3"/>
      <c r="P461" s="3"/>
      <c r="Q461" s="3"/>
      <c r="R461" s="3"/>
      <c r="S461" s="4"/>
      <c r="T461" s="4"/>
      <c r="U461" s="4"/>
      <c r="V461" s="4"/>
      <c r="W461" s="4"/>
      <c r="X461" s="4"/>
      <c r="Y461" s="4"/>
      <c r="Z461" s="5"/>
      <c r="AA461" s="4"/>
      <c r="AB461" s="4"/>
      <c r="AC461" s="4"/>
      <c r="AD461" s="7"/>
      <c r="AE461" s="4"/>
      <c r="AF461" s="7"/>
      <c r="AG461" s="8"/>
      <c r="AH461" s="4"/>
      <c r="AI461" s="4"/>
      <c r="AJ461" s="4"/>
      <c r="AK461" s="4"/>
      <c r="AL461" s="9"/>
      <c r="AM461" s="9"/>
      <c r="AN461" s="9"/>
      <c r="AO461" s="9"/>
      <c r="AP461" s="10"/>
      <c r="AQ461" s="10"/>
      <c r="AR461" s="527"/>
      <c r="AS461" s="527"/>
      <c r="AT461" s="527"/>
      <c r="AU461" s="527"/>
      <c r="AV461" s="527"/>
      <c r="AW461" s="527"/>
      <c r="AX461" s="12"/>
      <c r="AY461" s="13"/>
      <c r="AZ461" s="13"/>
      <c r="BA461" s="13"/>
      <c r="BB461" s="14"/>
      <c r="BC461" s="15"/>
      <c r="BD461" s="15"/>
      <c r="BE461" s="15"/>
      <c r="BF461" s="16"/>
      <c r="BG461" s="14"/>
      <c r="BH461" s="14"/>
      <c r="BI461" s="17"/>
      <c r="BJ461" s="17"/>
      <c r="BK461" s="17"/>
      <c r="BL461" s="17"/>
      <c r="BM461" s="17"/>
      <c r="BN461" s="17"/>
      <c r="BO461" s="17"/>
      <c r="BP461" s="17"/>
      <c r="BQ461" s="17"/>
      <c r="BR461" s="18"/>
      <c r="BS461" s="19"/>
      <c r="BT461" s="19"/>
      <c r="BU461" s="19"/>
      <c r="BV461" s="17"/>
      <c r="BW461" s="17"/>
      <c r="BX461" s="17"/>
      <c r="BY461" s="17"/>
      <c r="BZ461" s="17"/>
      <c r="CA461" s="17"/>
      <c r="CB461" s="17"/>
      <c r="CC461" s="20"/>
      <c r="CD461" s="20"/>
      <c r="CE461" s="20"/>
      <c r="CF461" s="20"/>
      <c r="CG461" s="20"/>
      <c r="CH461" s="20"/>
      <c r="CI461" s="20"/>
      <c r="CJ461" s="20"/>
      <c r="CK461" s="20"/>
      <c r="CL461" s="20"/>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59"/>
      <c r="DL461" s="259"/>
      <c r="DM461" s="259"/>
      <c r="DN461" s="22"/>
      <c r="DO461" s="315"/>
      <c r="DP461" s="315"/>
      <c r="DQ461" s="315"/>
      <c r="DR461" s="259"/>
      <c r="DS461" s="259"/>
      <c r="DT461" s="259"/>
      <c r="DU461" s="259"/>
      <c r="DV461" s="259"/>
      <c r="DW461" s="259"/>
      <c r="DX461" s="259"/>
    </row>
    <row r="462" spans="1:128" ht="13.5" customHeight="1">
      <c r="A462" s="1"/>
      <c r="B462" s="2"/>
      <c r="C462" s="3"/>
      <c r="D462" s="3"/>
      <c r="E462" s="3"/>
      <c r="F462" s="3"/>
      <c r="G462" s="3"/>
      <c r="H462" s="3"/>
      <c r="I462" s="3"/>
      <c r="J462" s="3"/>
      <c r="K462" s="3"/>
      <c r="L462" s="3"/>
      <c r="M462" s="3"/>
      <c r="N462" s="3"/>
      <c r="O462" s="3"/>
      <c r="P462" s="3"/>
      <c r="Q462" s="3"/>
      <c r="R462" s="3"/>
      <c r="S462" s="4"/>
      <c r="T462" s="4"/>
      <c r="U462" s="4"/>
      <c r="V462" s="4"/>
      <c r="W462" s="4"/>
      <c r="X462" s="4"/>
      <c r="Y462" s="4"/>
      <c r="Z462" s="5"/>
      <c r="AA462" s="4"/>
      <c r="AB462" s="4"/>
      <c r="AC462" s="4"/>
      <c r="AD462" s="7"/>
      <c r="AE462" s="4"/>
      <c r="AF462" s="7"/>
      <c r="AG462" s="8"/>
      <c r="AH462" s="4"/>
      <c r="AI462" s="4"/>
      <c r="AJ462" s="4"/>
      <c r="AK462" s="4"/>
      <c r="AL462" s="9"/>
      <c r="AM462" s="9"/>
      <c r="AN462" s="9"/>
      <c r="AO462" s="9"/>
      <c r="AP462" s="10"/>
      <c r="AQ462" s="10"/>
      <c r="AR462" s="527"/>
      <c r="AS462" s="527"/>
      <c r="AT462" s="527"/>
      <c r="AU462" s="527"/>
      <c r="AV462" s="527"/>
      <c r="AW462" s="527"/>
      <c r="AX462" s="12"/>
      <c r="AY462" s="13"/>
      <c r="AZ462" s="13"/>
      <c r="BA462" s="13"/>
      <c r="BB462" s="14"/>
      <c r="BC462" s="15"/>
      <c r="BD462" s="15"/>
      <c r="BE462" s="15"/>
      <c r="BF462" s="16"/>
      <c r="BG462" s="14"/>
      <c r="BH462" s="14"/>
      <c r="BI462" s="17"/>
      <c r="BJ462" s="17"/>
      <c r="BK462" s="17"/>
      <c r="BL462" s="17"/>
      <c r="BM462" s="17"/>
      <c r="BN462" s="17"/>
      <c r="BO462" s="17"/>
      <c r="BP462" s="17"/>
      <c r="BQ462" s="17"/>
      <c r="BR462" s="18"/>
      <c r="BS462" s="19"/>
      <c r="BT462" s="19"/>
      <c r="BU462" s="19"/>
      <c r="BV462" s="17"/>
      <c r="BW462" s="17"/>
      <c r="BX462" s="17"/>
      <c r="BY462" s="17"/>
      <c r="BZ462" s="17"/>
      <c r="CA462" s="17"/>
      <c r="CB462" s="17"/>
      <c r="CC462" s="20"/>
      <c r="CD462" s="20"/>
      <c r="CE462" s="20"/>
      <c r="CF462" s="20"/>
      <c r="CG462" s="20"/>
      <c r="CH462" s="20"/>
      <c r="CI462" s="20"/>
      <c r="CJ462" s="20"/>
      <c r="CK462" s="20"/>
      <c r="CL462" s="20"/>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59"/>
      <c r="DL462" s="259"/>
      <c r="DM462" s="259"/>
      <c r="DN462" s="22"/>
      <c r="DO462" s="315"/>
      <c r="DP462" s="315"/>
      <c r="DQ462" s="315"/>
      <c r="DR462" s="259"/>
      <c r="DS462" s="259"/>
      <c r="DT462" s="259"/>
      <c r="DU462" s="259"/>
      <c r="DV462" s="259"/>
      <c r="DW462" s="259"/>
      <c r="DX462" s="259"/>
    </row>
    <row r="463" spans="1:128" ht="13.5" customHeight="1">
      <c r="A463" s="1"/>
      <c r="B463" s="2"/>
      <c r="C463" s="3"/>
      <c r="D463" s="3"/>
      <c r="E463" s="3"/>
      <c r="F463" s="3"/>
      <c r="G463" s="3"/>
      <c r="H463" s="3"/>
      <c r="I463" s="3"/>
      <c r="J463" s="3"/>
      <c r="K463" s="3"/>
      <c r="L463" s="3"/>
      <c r="M463" s="3"/>
      <c r="N463" s="3"/>
      <c r="O463" s="3"/>
      <c r="P463" s="3"/>
      <c r="Q463" s="3"/>
      <c r="R463" s="3"/>
      <c r="S463" s="4"/>
      <c r="T463" s="4"/>
      <c r="U463" s="4"/>
      <c r="V463" s="4"/>
      <c r="W463" s="4"/>
      <c r="X463" s="4"/>
      <c r="Y463" s="4"/>
      <c r="Z463" s="5"/>
      <c r="AA463" s="4"/>
      <c r="AB463" s="4"/>
      <c r="AC463" s="4"/>
      <c r="AD463" s="7"/>
      <c r="AE463" s="4"/>
      <c r="AF463" s="7"/>
      <c r="AG463" s="8"/>
      <c r="AH463" s="4"/>
      <c r="AI463" s="4"/>
      <c r="AJ463" s="4"/>
      <c r="AK463" s="4"/>
      <c r="AL463" s="9"/>
      <c r="AM463" s="9"/>
      <c r="AN463" s="9"/>
      <c r="AO463" s="9"/>
      <c r="AP463" s="10"/>
      <c r="AQ463" s="10"/>
      <c r="AR463" s="527"/>
      <c r="AS463" s="527"/>
      <c r="AT463" s="527"/>
      <c r="AU463" s="527"/>
      <c r="AV463" s="527"/>
      <c r="AW463" s="527"/>
      <c r="AX463" s="12"/>
      <c r="AY463" s="13"/>
      <c r="AZ463" s="13"/>
      <c r="BA463" s="13"/>
      <c r="BB463" s="14"/>
      <c r="BC463" s="15"/>
      <c r="BD463" s="15"/>
      <c r="BE463" s="15"/>
      <c r="BF463" s="16"/>
      <c r="BG463" s="14"/>
      <c r="BH463" s="14"/>
      <c r="BI463" s="17"/>
      <c r="BJ463" s="17"/>
      <c r="BK463" s="17"/>
      <c r="BL463" s="17"/>
      <c r="BM463" s="17"/>
      <c r="BN463" s="17"/>
      <c r="BO463" s="17"/>
      <c r="BP463" s="17"/>
      <c r="BQ463" s="17"/>
      <c r="BR463" s="18"/>
      <c r="BS463" s="19"/>
      <c r="BT463" s="19"/>
      <c r="BU463" s="19"/>
      <c r="BV463" s="17"/>
      <c r="BW463" s="17"/>
      <c r="BX463" s="17"/>
      <c r="BY463" s="17"/>
      <c r="BZ463" s="17"/>
      <c r="CA463" s="17"/>
      <c r="CB463" s="17"/>
      <c r="CC463" s="20"/>
      <c r="CD463" s="20"/>
      <c r="CE463" s="20"/>
      <c r="CF463" s="20"/>
      <c r="CG463" s="20"/>
      <c r="CH463" s="20"/>
      <c r="CI463" s="20"/>
      <c r="CJ463" s="20"/>
      <c r="CK463" s="20"/>
      <c r="CL463" s="20"/>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c r="DK463" s="259"/>
      <c r="DL463" s="259"/>
      <c r="DM463" s="259"/>
      <c r="DN463" s="22"/>
      <c r="DO463" s="315"/>
      <c r="DP463" s="315"/>
      <c r="DQ463" s="315"/>
      <c r="DR463" s="259"/>
      <c r="DS463" s="259"/>
      <c r="DT463" s="259"/>
      <c r="DU463" s="259"/>
      <c r="DV463" s="259"/>
      <c r="DW463" s="259"/>
      <c r="DX463" s="259"/>
    </row>
    <row r="464" spans="1:128" ht="13.5" customHeight="1">
      <c r="A464" s="1"/>
      <c r="B464" s="2"/>
      <c r="C464" s="3"/>
      <c r="D464" s="3"/>
      <c r="E464" s="3"/>
      <c r="F464" s="3"/>
      <c r="G464" s="3"/>
      <c r="H464" s="3"/>
      <c r="I464" s="3"/>
      <c r="J464" s="3"/>
      <c r="K464" s="3"/>
      <c r="L464" s="3"/>
      <c r="M464" s="3"/>
      <c r="N464" s="3"/>
      <c r="O464" s="3"/>
      <c r="P464" s="3"/>
      <c r="Q464" s="3"/>
      <c r="R464" s="3"/>
      <c r="S464" s="4"/>
      <c r="T464" s="4"/>
      <c r="U464" s="4"/>
      <c r="V464" s="4"/>
      <c r="W464" s="4"/>
      <c r="X464" s="4"/>
      <c r="Y464" s="4"/>
      <c r="Z464" s="5"/>
      <c r="AA464" s="4"/>
      <c r="AB464" s="4"/>
      <c r="AC464" s="4"/>
      <c r="AD464" s="7"/>
      <c r="AE464" s="4"/>
      <c r="AF464" s="7"/>
      <c r="AG464" s="8"/>
      <c r="AH464" s="4"/>
      <c r="AI464" s="4"/>
      <c r="AJ464" s="4"/>
      <c r="AK464" s="4"/>
      <c r="AL464" s="9"/>
      <c r="AM464" s="9"/>
      <c r="AN464" s="9"/>
      <c r="AO464" s="9"/>
      <c r="AP464" s="10"/>
      <c r="AQ464" s="10"/>
      <c r="AR464" s="527"/>
      <c r="AS464" s="527"/>
      <c r="AT464" s="527"/>
      <c r="AU464" s="527"/>
      <c r="AV464" s="527"/>
      <c r="AW464" s="527"/>
      <c r="AX464" s="12"/>
      <c r="AY464" s="13"/>
      <c r="AZ464" s="13"/>
      <c r="BA464" s="13"/>
      <c r="BB464" s="14"/>
      <c r="BC464" s="15"/>
      <c r="BD464" s="15"/>
      <c r="BE464" s="15"/>
      <c r="BF464" s="16"/>
      <c r="BG464" s="14"/>
      <c r="BH464" s="14"/>
      <c r="BI464" s="17"/>
      <c r="BJ464" s="17"/>
      <c r="BK464" s="17"/>
      <c r="BL464" s="17"/>
      <c r="BM464" s="17"/>
      <c r="BN464" s="17"/>
      <c r="BO464" s="17"/>
      <c r="BP464" s="17"/>
      <c r="BQ464" s="17"/>
      <c r="BR464" s="18"/>
      <c r="BS464" s="19"/>
      <c r="BT464" s="19"/>
      <c r="BU464" s="19"/>
      <c r="BV464" s="17"/>
      <c r="BW464" s="17"/>
      <c r="BX464" s="17"/>
      <c r="BY464" s="17"/>
      <c r="BZ464" s="17"/>
      <c r="CA464" s="17"/>
      <c r="CB464" s="17"/>
      <c r="CC464" s="20"/>
      <c r="CD464" s="20"/>
      <c r="CE464" s="20"/>
      <c r="CF464" s="20"/>
      <c r="CG464" s="20"/>
      <c r="CH464" s="20"/>
      <c r="CI464" s="20"/>
      <c r="CJ464" s="20"/>
      <c r="CK464" s="20"/>
      <c r="CL464" s="20"/>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c r="DK464" s="259"/>
      <c r="DL464" s="259"/>
      <c r="DM464" s="259"/>
      <c r="DN464" s="22"/>
      <c r="DO464" s="315"/>
      <c r="DP464" s="315"/>
      <c r="DQ464" s="315"/>
      <c r="DR464" s="259"/>
      <c r="DS464" s="259"/>
      <c r="DT464" s="259"/>
      <c r="DU464" s="259"/>
      <c r="DV464" s="259"/>
      <c r="DW464" s="259"/>
      <c r="DX464" s="259"/>
    </row>
    <row r="465" spans="1:128" ht="13.5" customHeight="1">
      <c r="A465" s="1"/>
      <c r="B465" s="2"/>
      <c r="C465" s="3"/>
      <c r="D465" s="3"/>
      <c r="E465" s="3"/>
      <c r="F465" s="3"/>
      <c r="G465" s="3"/>
      <c r="H465" s="3"/>
      <c r="I465" s="3"/>
      <c r="J465" s="3"/>
      <c r="K465" s="3"/>
      <c r="L465" s="3"/>
      <c r="M465" s="3"/>
      <c r="N465" s="3"/>
      <c r="O465" s="3"/>
      <c r="P465" s="3"/>
      <c r="Q465" s="3"/>
      <c r="R465" s="3"/>
      <c r="S465" s="4"/>
      <c r="T465" s="4"/>
      <c r="U465" s="4"/>
      <c r="V465" s="4"/>
      <c r="W465" s="4"/>
      <c r="X465" s="4"/>
      <c r="Y465" s="4"/>
      <c r="Z465" s="5"/>
      <c r="AA465" s="4"/>
      <c r="AB465" s="4"/>
      <c r="AC465" s="4"/>
      <c r="AD465" s="7"/>
      <c r="AE465" s="4"/>
      <c r="AF465" s="7"/>
      <c r="AG465" s="8"/>
      <c r="AH465" s="4"/>
      <c r="AI465" s="4"/>
      <c r="AJ465" s="4"/>
      <c r="AK465" s="4"/>
      <c r="AL465" s="9"/>
      <c r="AM465" s="9"/>
      <c r="AN465" s="9"/>
      <c r="AO465" s="9"/>
      <c r="AP465" s="10"/>
      <c r="AQ465" s="10"/>
      <c r="AR465" s="527"/>
      <c r="AS465" s="527"/>
      <c r="AT465" s="527"/>
      <c r="AU465" s="527"/>
      <c r="AV465" s="527"/>
      <c r="AW465" s="527"/>
      <c r="AX465" s="12"/>
      <c r="AY465" s="13"/>
      <c r="AZ465" s="13"/>
      <c r="BA465" s="13"/>
      <c r="BB465" s="14"/>
      <c r="BC465" s="15"/>
      <c r="BD465" s="15"/>
      <c r="BE465" s="15"/>
      <c r="BF465" s="16"/>
      <c r="BG465" s="14"/>
      <c r="BH465" s="14"/>
      <c r="BI465" s="17"/>
      <c r="BJ465" s="17"/>
      <c r="BK465" s="17"/>
      <c r="BL465" s="17"/>
      <c r="BM465" s="17"/>
      <c r="BN465" s="17"/>
      <c r="BO465" s="17"/>
      <c r="BP465" s="17"/>
      <c r="BQ465" s="17"/>
      <c r="BR465" s="18"/>
      <c r="BS465" s="19"/>
      <c r="BT465" s="19"/>
      <c r="BU465" s="19"/>
      <c r="BV465" s="17"/>
      <c r="BW465" s="17"/>
      <c r="BX465" s="17"/>
      <c r="BY465" s="17"/>
      <c r="BZ465" s="17"/>
      <c r="CA465" s="17"/>
      <c r="CB465" s="17"/>
      <c r="CC465" s="20"/>
      <c r="CD465" s="20"/>
      <c r="CE465" s="20"/>
      <c r="CF465" s="20"/>
      <c r="CG465" s="20"/>
      <c r="CH465" s="20"/>
      <c r="CI465" s="20"/>
      <c r="CJ465" s="20"/>
      <c r="CK465" s="20"/>
      <c r="CL465" s="20"/>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59"/>
      <c r="DL465" s="259"/>
      <c r="DM465" s="259"/>
      <c r="DN465" s="22"/>
      <c r="DO465" s="315"/>
      <c r="DP465" s="315"/>
      <c r="DQ465" s="315"/>
      <c r="DR465" s="259"/>
      <c r="DS465" s="259"/>
      <c r="DT465" s="259"/>
      <c r="DU465" s="259"/>
      <c r="DV465" s="259"/>
      <c r="DW465" s="259"/>
      <c r="DX465" s="259"/>
    </row>
    <row r="466" spans="1:128" ht="13.5" customHeight="1">
      <c r="A466" s="1"/>
      <c r="B466" s="2"/>
      <c r="C466" s="3"/>
      <c r="D466" s="3"/>
      <c r="E466" s="3"/>
      <c r="F466" s="3"/>
      <c r="G466" s="3"/>
      <c r="H466" s="3"/>
      <c r="I466" s="3"/>
      <c r="J466" s="3"/>
      <c r="K466" s="3"/>
      <c r="L466" s="3"/>
      <c r="M466" s="3"/>
      <c r="N466" s="3"/>
      <c r="O466" s="3"/>
      <c r="P466" s="3"/>
      <c r="Q466" s="3"/>
      <c r="R466" s="3"/>
      <c r="S466" s="4"/>
      <c r="T466" s="4"/>
      <c r="U466" s="4"/>
      <c r="V466" s="4"/>
      <c r="W466" s="4"/>
      <c r="X466" s="4"/>
      <c r="Y466" s="4"/>
      <c r="Z466" s="5"/>
      <c r="AA466" s="4"/>
      <c r="AB466" s="4"/>
      <c r="AC466" s="4"/>
      <c r="AD466" s="7"/>
      <c r="AE466" s="4"/>
      <c r="AF466" s="7"/>
      <c r="AG466" s="8"/>
      <c r="AH466" s="4"/>
      <c r="AI466" s="4"/>
      <c r="AJ466" s="4"/>
      <c r="AK466" s="4"/>
      <c r="AL466" s="9"/>
      <c r="AM466" s="9"/>
      <c r="AN466" s="9"/>
      <c r="AO466" s="9"/>
      <c r="AP466" s="10"/>
      <c r="AQ466" s="10"/>
      <c r="AR466" s="527"/>
      <c r="AS466" s="527"/>
      <c r="AT466" s="527"/>
      <c r="AU466" s="527"/>
      <c r="AV466" s="527"/>
      <c r="AW466" s="527"/>
      <c r="AX466" s="12"/>
      <c r="AY466" s="13"/>
      <c r="AZ466" s="13"/>
      <c r="BA466" s="13"/>
      <c r="BB466" s="14"/>
      <c r="BC466" s="15"/>
      <c r="BD466" s="15"/>
      <c r="BE466" s="15"/>
      <c r="BF466" s="16"/>
      <c r="BG466" s="14"/>
      <c r="BH466" s="14"/>
      <c r="BI466" s="17"/>
      <c r="BJ466" s="17"/>
      <c r="BK466" s="17"/>
      <c r="BL466" s="17"/>
      <c r="BM466" s="17"/>
      <c r="BN466" s="17"/>
      <c r="BO466" s="17"/>
      <c r="BP466" s="17"/>
      <c r="BQ466" s="17"/>
      <c r="BR466" s="18"/>
      <c r="BS466" s="19"/>
      <c r="BT466" s="19"/>
      <c r="BU466" s="19"/>
      <c r="BV466" s="17"/>
      <c r="BW466" s="17"/>
      <c r="BX466" s="17"/>
      <c r="BY466" s="17"/>
      <c r="BZ466" s="17"/>
      <c r="CA466" s="17"/>
      <c r="CB466" s="17"/>
      <c r="CC466" s="20"/>
      <c r="CD466" s="20"/>
      <c r="CE466" s="20"/>
      <c r="CF466" s="20"/>
      <c r="CG466" s="20"/>
      <c r="CH466" s="20"/>
      <c r="CI466" s="20"/>
      <c r="CJ466" s="20"/>
      <c r="CK466" s="20"/>
      <c r="CL466" s="20"/>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59"/>
      <c r="DL466" s="259"/>
      <c r="DM466" s="259"/>
      <c r="DN466" s="22"/>
      <c r="DO466" s="315"/>
      <c r="DP466" s="315"/>
      <c r="DQ466" s="315"/>
      <c r="DR466" s="259"/>
      <c r="DS466" s="259"/>
      <c r="DT466" s="259"/>
      <c r="DU466" s="259"/>
      <c r="DV466" s="259"/>
      <c r="DW466" s="259"/>
      <c r="DX466" s="259"/>
    </row>
    <row r="467" spans="1:128" ht="13.5" customHeight="1">
      <c r="A467" s="1"/>
      <c r="B467" s="2"/>
      <c r="C467" s="3"/>
      <c r="D467" s="3"/>
      <c r="E467" s="3"/>
      <c r="F467" s="3"/>
      <c r="G467" s="3"/>
      <c r="H467" s="3"/>
      <c r="I467" s="3"/>
      <c r="J467" s="3"/>
      <c r="K467" s="3"/>
      <c r="L467" s="3"/>
      <c r="M467" s="3"/>
      <c r="N467" s="3"/>
      <c r="O467" s="3"/>
      <c r="P467" s="3"/>
      <c r="Q467" s="3"/>
      <c r="R467" s="3"/>
      <c r="S467" s="4"/>
      <c r="T467" s="4"/>
      <c r="U467" s="4"/>
      <c r="V467" s="4"/>
      <c r="W467" s="4"/>
      <c r="X467" s="4"/>
      <c r="Y467" s="4"/>
      <c r="Z467" s="5"/>
      <c r="AA467" s="4"/>
      <c r="AB467" s="4"/>
      <c r="AC467" s="4"/>
      <c r="AD467" s="7"/>
      <c r="AE467" s="4"/>
      <c r="AF467" s="7"/>
      <c r="AG467" s="8"/>
      <c r="AH467" s="4"/>
      <c r="AI467" s="4"/>
      <c r="AJ467" s="4"/>
      <c r="AK467" s="4"/>
      <c r="AL467" s="9"/>
      <c r="AM467" s="9"/>
      <c r="AN467" s="9"/>
      <c r="AO467" s="9"/>
      <c r="AP467" s="10"/>
      <c r="AQ467" s="10"/>
      <c r="AR467" s="527"/>
      <c r="AS467" s="527"/>
      <c r="AT467" s="527"/>
      <c r="AU467" s="527"/>
      <c r="AV467" s="527"/>
      <c r="AW467" s="527"/>
      <c r="AX467" s="12"/>
      <c r="AY467" s="13"/>
      <c r="AZ467" s="13"/>
      <c r="BA467" s="13"/>
      <c r="BB467" s="14"/>
      <c r="BC467" s="15"/>
      <c r="BD467" s="15"/>
      <c r="BE467" s="15"/>
      <c r="BF467" s="16"/>
      <c r="BG467" s="14"/>
      <c r="BH467" s="14"/>
      <c r="BI467" s="17"/>
      <c r="BJ467" s="17"/>
      <c r="BK467" s="17"/>
      <c r="BL467" s="17"/>
      <c r="BM467" s="17"/>
      <c r="BN467" s="17"/>
      <c r="BO467" s="17"/>
      <c r="BP467" s="17"/>
      <c r="BQ467" s="17"/>
      <c r="BR467" s="18"/>
      <c r="BS467" s="19"/>
      <c r="BT467" s="19"/>
      <c r="BU467" s="19"/>
      <c r="BV467" s="17"/>
      <c r="BW467" s="17"/>
      <c r="BX467" s="17"/>
      <c r="BY467" s="17"/>
      <c r="BZ467" s="17"/>
      <c r="CA467" s="17"/>
      <c r="CB467" s="17"/>
      <c r="CC467" s="20"/>
      <c r="CD467" s="20"/>
      <c r="CE467" s="20"/>
      <c r="CF467" s="20"/>
      <c r="CG467" s="20"/>
      <c r="CH467" s="20"/>
      <c r="CI467" s="20"/>
      <c r="CJ467" s="20"/>
      <c r="CK467" s="20"/>
      <c r="CL467" s="20"/>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c r="DK467" s="259"/>
      <c r="DL467" s="259"/>
      <c r="DM467" s="259"/>
      <c r="DN467" s="22"/>
      <c r="DO467" s="315"/>
      <c r="DP467" s="315"/>
      <c r="DQ467" s="315"/>
      <c r="DR467" s="259"/>
      <c r="DS467" s="259"/>
      <c r="DT467" s="259"/>
      <c r="DU467" s="259"/>
      <c r="DV467" s="259"/>
      <c r="DW467" s="259"/>
      <c r="DX467" s="259"/>
    </row>
    <row r="468" spans="1:128" ht="13.5" customHeight="1">
      <c r="A468" s="1"/>
      <c r="B468" s="2"/>
      <c r="C468" s="3"/>
      <c r="D468" s="3"/>
      <c r="E468" s="3"/>
      <c r="F468" s="3"/>
      <c r="G468" s="3"/>
      <c r="H468" s="3"/>
      <c r="I468" s="3"/>
      <c r="J468" s="3"/>
      <c r="K468" s="3"/>
      <c r="L468" s="3"/>
      <c r="M468" s="3"/>
      <c r="N468" s="3"/>
      <c r="O468" s="3"/>
      <c r="P468" s="3"/>
      <c r="Q468" s="3"/>
      <c r="R468" s="3"/>
      <c r="S468" s="4"/>
      <c r="T468" s="4"/>
      <c r="U468" s="4"/>
      <c r="V468" s="4"/>
      <c r="W468" s="4"/>
      <c r="X468" s="4"/>
      <c r="Y468" s="4"/>
      <c r="Z468" s="5"/>
      <c r="AA468" s="4"/>
      <c r="AB468" s="4"/>
      <c r="AC468" s="4"/>
      <c r="AD468" s="7"/>
      <c r="AE468" s="4"/>
      <c r="AF468" s="7"/>
      <c r="AG468" s="8"/>
      <c r="AH468" s="4"/>
      <c r="AI468" s="4"/>
      <c r="AJ468" s="4"/>
      <c r="AK468" s="4"/>
      <c r="AL468" s="9"/>
      <c r="AM468" s="9"/>
      <c r="AN468" s="9"/>
      <c r="AO468" s="9"/>
      <c r="AP468" s="10"/>
      <c r="AQ468" s="10"/>
      <c r="AR468" s="527"/>
      <c r="AS468" s="527"/>
      <c r="AT468" s="527"/>
      <c r="AU468" s="527"/>
      <c r="AV468" s="527"/>
      <c r="AW468" s="527"/>
      <c r="AX468" s="12"/>
      <c r="AY468" s="13"/>
      <c r="AZ468" s="13"/>
      <c r="BA468" s="13"/>
      <c r="BB468" s="14"/>
      <c r="BC468" s="15"/>
      <c r="BD468" s="15"/>
      <c r="BE468" s="15"/>
      <c r="BF468" s="16"/>
      <c r="BG468" s="14"/>
      <c r="BH468" s="14"/>
      <c r="BI468" s="17"/>
      <c r="BJ468" s="17"/>
      <c r="BK468" s="17"/>
      <c r="BL468" s="17"/>
      <c r="BM468" s="17"/>
      <c r="BN468" s="17"/>
      <c r="BO468" s="17"/>
      <c r="BP468" s="17"/>
      <c r="BQ468" s="17"/>
      <c r="BR468" s="18"/>
      <c r="BS468" s="19"/>
      <c r="BT468" s="19"/>
      <c r="BU468" s="19"/>
      <c r="BV468" s="17"/>
      <c r="BW468" s="17"/>
      <c r="BX468" s="17"/>
      <c r="BY468" s="17"/>
      <c r="BZ468" s="17"/>
      <c r="CA468" s="17"/>
      <c r="CB468" s="17"/>
      <c r="CC468" s="20"/>
      <c r="CD468" s="20"/>
      <c r="CE468" s="20"/>
      <c r="CF468" s="20"/>
      <c r="CG468" s="20"/>
      <c r="CH468" s="20"/>
      <c r="CI468" s="20"/>
      <c r="CJ468" s="20"/>
      <c r="CK468" s="20"/>
      <c r="CL468" s="20"/>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c r="DK468" s="259"/>
      <c r="DL468" s="259"/>
      <c r="DM468" s="259"/>
      <c r="DN468" s="22"/>
      <c r="DO468" s="315"/>
      <c r="DP468" s="315"/>
      <c r="DQ468" s="315"/>
      <c r="DR468" s="259"/>
      <c r="DS468" s="259"/>
      <c r="DT468" s="259"/>
      <c r="DU468" s="259"/>
      <c r="DV468" s="259"/>
      <c r="DW468" s="259"/>
      <c r="DX468" s="259"/>
    </row>
    <row r="469" spans="1:128" ht="13.5" customHeight="1">
      <c r="A469" s="1"/>
      <c r="B469" s="2"/>
      <c r="C469" s="3"/>
      <c r="D469" s="3"/>
      <c r="E469" s="3"/>
      <c r="F469" s="3"/>
      <c r="G469" s="3"/>
      <c r="H469" s="3"/>
      <c r="I469" s="3"/>
      <c r="J469" s="3"/>
      <c r="K469" s="3"/>
      <c r="L469" s="3"/>
      <c r="M469" s="3"/>
      <c r="N469" s="3"/>
      <c r="O469" s="3"/>
      <c r="P469" s="3"/>
      <c r="Q469" s="3"/>
      <c r="R469" s="3"/>
      <c r="S469" s="4"/>
      <c r="T469" s="4"/>
      <c r="U469" s="4"/>
      <c r="V469" s="4"/>
      <c r="W469" s="4"/>
      <c r="X469" s="4"/>
      <c r="Y469" s="4"/>
      <c r="Z469" s="5"/>
      <c r="AA469" s="4"/>
      <c r="AB469" s="4"/>
      <c r="AC469" s="4"/>
      <c r="AD469" s="7"/>
      <c r="AE469" s="4"/>
      <c r="AF469" s="7"/>
      <c r="AG469" s="8"/>
      <c r="AH469" s="4"/>
      <c r="AI469" s="4"/>
      <c r="AJ469" s="4"/>
      <c r="AK469" s="4"/>
      <c r="AL469" s="9"/>
      <c r="AM469" s="9"/>
      <c r="AN469" s="9"/>
      <c r="AO469" s="9"/>
      <c r="AP469" s="10"/>
      <c r="AQ469" s="10"/>
      <c r="AR469" s="527"/>
      <c r="AS469" s="527"/>
      <c r="AT469" s="527"/>
      <c r="AU469" s="527"/>
      <c r="AV469" s="527"/>
      <c r="AW469" s="527"/>
      <c r="AX469" s="12"/>
      <c r="AY469" s="13"/>
      <c r="AZ469" s="13"/>
      <c r="BA469" s="13"/>
      <c r="BB469" s="14"/>
      <c r="BC469" s="15"/>
      <c r="BD469" s="15"/>
      <c r="BE469" s="15"/>
      <c r="BF469" s="16"/>
      <c r="BG469" s="14"/>
      <c r="BH469" s="14"/>
      <c r="BI469" s="17"/>
      <c r="BJ469" s="17"/>
      <c r="BK469" s="17"/>
      <c r="BL469" s="17"/>
      <c r="BM469" s="17"/>
      <c r="BN469" s="17"/>
      <c r="BO469" s="17"/>
      <c r="BP469" s="17"/>
      <c r="BQ469" s="17"/>
      <c r="BR469" s="18"/>
      <c r="BS469" s="19"/>
      <c r="BT469" s="19"/>
      <c r="BU469" s="19"/>
      <c r="BV469" s="17"/>
      <c r="BW469" s="17"/>
      <c r="BX469" s="17"/>
      <c r="BY469" s="17"/>
      <c r="BZ469" s="17"/>
      <c r="CA469" s="17"/>
      <c r="CB469" s="17"/>
      <c r="CC469" s="20"/>
      <c r="CD469" s="20"/>
      <c r="CE469" s="20"/>
      <c r="CF469" s="20"/>
      <c r="CG469" s="20"/>
      <c r="CH469" s="20"/>
      <c r="CI469" s="20"/>
      <c r="CJ469" s="20"/>
      <c r="CK469" s="20"/>
      <c r="CL469" s="20"/>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c r="DK469" s="259"/>
      <c r="DL469" s="259"/>
      <c r="DM469" s="259"/>
      <c r="DN469" s="22"/>
      <c r="DO469" s="315"/>
      <c r="DP469" s="315"/>
      <c r="DQ469" s="315"/>
      <c r="DR469" s="259"/>
      <c r="DS469" s="259"/>
      <c r="DT469" s="259"/>
      <c r="DU469" s="259"/>
      <c r="DV469" s="259"/>
      <c r="DW469" s="259"/>
      <c r="DX469" s="259"/>
    </row>
    <row r="470" spans="1:128" ht="13.5" customHeight="1">
      <c r="A470" s="1"/>
      <c r="B470" s="2"/>
      <c r="C470" s="3"/>
      <c r="D470" s="3"/>
      <c r="E470" s="3"/>
      <c r="F470" s="3"/>
      <c r="G470" s="3"/>
      <c r="H470" s="3"/>
      <c r="I470" s="3"/>
      <c r="J470" s="3"/>
      <c r="K470" s="3"/>
      <c r="L470" s="3"/>
      <c r="M470" s="3"/>
      <c r="N470" s="3"/>
      <c r="O470" s="3"/>
      <c r="P470" s="3"/>
      <c r="Q470" s="3"/>
      <c r="R470" s="3"/>
      <c r="S470" s="4"/>
      <c r="T470" s="4"/>
      <c r="U470" s="4"/>
      <c r="V470" s="4"/>
      <c r="W470" s="4"/>
      <c r="X470" s="4"/>
      <c r="Y470" s="4"/>
      <c r="Z470" s="5"/>
      <c r="AA470" s="4"/>
      <c r="AB470" s="4"/>
      <c r="AC470" s="4"/>
      <c r="AD470" s="7"/>
      <c r="AE470" s="4"/>
      <c r="AF470" s="7"/>
      <c r="AG470" s="8"/>
      <c r="AH470" s="4"/>
      <c r="AI470" s="4"/>
      <c r="AJ470" s="4"/>
      <c r="AK470" s="4"/>
      <c r="AL470" s="9"/>
      <c r="AM470" s="9"/>
      <c r="AN470" s="9"/>
      <c r="AO470" s="9"/>
      <c r="AP470" s="10"/>
      <c r="AQ470" s="10"/>
      <c r="AR470" s="527"/>
      <c r="AS470" s="527"/>
      <c r="AT470" s="527"/>
      <c r="AU470" s="527"/>
      <c r="AV470" s="527"/>
      <c r="AW470" s="527"/>
      <c r="AX470" s="12"/>
      <c r="AY470" s="13"/>
      <c r="AZ470" s="13"/>
      <c r="BA470" s="13"/>
      <c r="BB470" s="14"/>
      <c r="BC470" s="15"/>
      <c r="BD470" s="15"/>
      <c r="BE470" s="15"/>
      <c r="BF470" s="16"/>
      <c r="BG470" s="14"/>
      <c r="BH470" s="14"/>
      <c r="BI470" s="17"/>
      <c r="BJ470" s="17"/>
      <c r="BK470" s="17"/>
      <c r="BL470" s="17"/>
      <c r="BM470" s="17"/>
      <c r="BN470" s="17"/>
      <c r="BO470" s="17"/>
      <c r="BP470" s="17"/>
      <c r="BQ470" s="17"/>
      <c r="BR470" s="18"/>
      <c r="BS470" s="19"/>
      <c r="BT470" s="19"/>
      <c r="BU470" s="19"/>
      <c r="BV470" s="17"/>
      <c r="BW470" s="17"/>
      <c r="BX470" s="17"/>
      <c r="BY470" s="17"/>
      <c r="BZ470" s="17"/>
      <c r="CA470" s="17"/>
      <c r="CB470" s="17"/>
      <c r="CC470" s="20"/>
      <c r="CD470" s="20"/>
      <c r="CE470" s="20"/>
      <c r="CF470" s="20"/>
      <c r="CG470" s="20"/>
      <c r="CH470" s="20"/>
      <c r="CI470" s="20"/>
      <c r="CJ470" s="20"/>
      <c r="CK470" s="20"/>
      <c r="CL470" s="20"/>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c r="DK470" s="259"/>
      <c r="DL470" s="259"/>
      <c r="DM470" s="259"/>
      <c r="DN470" s="22"/>
      <c r="DO470" s="315"/>
      <c r="DP470" s="315"/>
      <c r="DQ470" s="315"/>
      <c r="DR470" s="259"/>
      <c r="DS470" s="259"/>
      <c r="DT470" s="259"/>
      <c r="DU470" s="259"/>
      <c r="DV470" s="259"/>
      <c r="DW470" s="259"/>
      <c r="DX470" s="259"/>
    </row>
    <row r="471" spans="1:128" ht="13.5" customHeight="1">
      <c r="A471" s="1"/>
      <c r="B471" s="2"/>
      <c r="C471" s="3"/>
      <c r="D471" s="3"/>
      <c r="E471" s="3"/>
      <c r="F471" s="3"/>
      <c r="G471" s="3"/>
      <c r="H471" s="3"/>
      <c r="I471" s="3"/>
      <c r="J471" s="3"/>
      <c r="K471" s="3"/>
      <c r="L471" s="3"/>
      <c r="M471" s="3"/>
      <c r="N471" s="3"/>
      <c r="O471" s="3"/>
      <c r="P471" s="3"/>
      <c r="Q471" s="3"/>
      <c r="R471" s="3"/>
      <c r="S471" s="4"/>
      <c r="T471" s="4"/>
      <c r="U471" s="4"/>
      <c r="V471" s="4"/>
      <c r="W471" s="4"/>
      <c r="X471" s="4"/>
      <c r="Y471" s="4"/>
      <c r="Z471" s="5"/>
      <c r="AA471" s="4"/>
      <c r="AB471" s="4"/>
      <c r="AC471" s="4"/>
      <c r="AD471" s="7"/>
      <c r="AE471" s="4"/>
      <c r="AF471" s="7"/>
      <c r="AG471" s="8"/>
      <c r="AH471" s="4"/>
      <c r="AI471" s="4"/>
      <c r="AJ471" s="4"/>
      <c r="AK471" s="4"/>
      <c r="AL471" s="9"/>
      <c r="AM471" s="9"/>
      <c r="AN471" s="9"/>
      <c r="AO471" s="9"/>
      <c r="AP471" s="10"/>
      <c r="AQ471" s="10"/>
      <c r="AR471" s="527"/>
      <c r="AS471" s="527"/>
      <c r="AT471" s="527"/>
      <c r="AU471" s="527"/>
      <c r="AV471" s="527"/>
      <c r="AW471" s="527"/>
      <c r="AX471" s="12"/>
      <c r="AY471" s="13"/>
      <c r="AZ471" s="13"/>
      <c r="BA471" s="13"/>
      <c r="BB471" s="14"/>
      <c r="BC471" s="15"/>
      <c r="BD471" s="15"/>
      <c r="BE471" s="15"/>
      <c r="BF471" s="16"/>
      <c r="BG471" s="14"/>
      <c r="BH471" s="14"/>
      <c r="BI471" s="17"/>
      <c r="BJ471" s="17"/>
      <c r="BK471" s="17"/>
      <c r="BL471" s="17"/>
      <c r="BM471" s="17"/>
      <c r="BN471" s="17"/>
      <c r="BO471" s="17"/>
      <c r="BP471" s="17"/>
      <c r="BQ471" s="17"/>
      <c r="BR471" s="18"/>
      <c r="BS471" s="19"/>
      <c r="BT471" s="19"/>
      <c r="BU471" s="19"/>
      <c r="BV471" s="17"/>
      <c r="BW471" s="17"/>
      <c r="BX471" s="17"/>
      <c r="BY471" s="17"/>
      <c r="BZ471" s="17"/>
      <c r="CA471" s="17"/>
      <c r="CB471" s="17"/>
      <c r="CC471" s="20"/>
      <c r="CD471" s="20"/>
      <c r="CE471" s="20"/>
      <c r="CF471" s="20"/>
      <c r="CG471" s="20"/>
      <c r="CH471" s="20"/>
      <c r="CI471" s="20"/>
      <c r="CJ471" s="20"/>
      <c r="CK471" s="20"/>
      <c r="CL471" s="20"/>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c r="DK471" s="259"/>
      <c r="DL471" s="259"/>
      <c r="DM471" s="259"/>
      <c r="DN471" s="22"/>
      <c r="DO471" s="315"/>
      <c r="DP471" s="315"/>
      <c r="DQ471" s="315"/>
      <c r="DR471" s="259"/>
      <c r="DS471" s="259"/>
      <c r="DT471" s="259"/>
      <c r="DU471" s="259"/>
      <c r="DV471" s="259"/>
      <c r="DW471" s="259"/>
      <c r="DX471" s="259"/>
    </row>
    <row r="472" spans="1:128" ht="13.5" customHeight="1">
      <c r="A472" s="1"/>
      <c r="B472" s="2"/>
      <c r="C472" s="3"/>
      <c r="D472" s="3"/>
      <c r="E472" s="3"/>
      <c r="F472" s="3"/>
      <c r="G472" s="3"/>
      <c r="H472" s="3"/>
      <c r="I472" s="3"/>
      <c r="J472" s="3"/>
      <c r="K472" s="3"/>
      <c r="L472" s="3"/>
      <c r="M472" s="3"/>
      <c r="N472" s="3"/>
      <c r="O472" s="3"/>
      <c r="P472" s="3"/>
      <c r="Q472" s="3"/>
      <c r="R472" s="3"/>
      <c r="S472" s="4"/>
      <c r="T472" s="4"/>
      <c r="U472" s="4"/>
      <c r="V472" s="4"/>
      <c r="W472" s="4"/>
      <c r="X472" s="4"/>
      <c r="Y472" s="4"/>
      <c r="Z472" s="5"/>
      <c r="AA472" s="4"/>
      <c r="AB472" s="4"/>
      <c r="AC472" s="4"/>
      <c r="AD472" s="7"/>
      <c r="AE472" s="4"/>
      <c r="AF472" s="7"/>
      <c r="AG472" s="8"/>
      <c r="AH472" s="4"/>
      <c r="AI472" s="4"/>
      <c r="AJ472" s="4"/>
      <c r="AK472" s="4"/>
      <c r="AL472" s="9"/>
      <c r="AM472" s="9"/>
      <c r="AN472" s="9"/>
      <c r="AO472" s="9"/>
      <c r="AP472" s="10"/>
      <c r="AQ472" s="10"/>
      <c r="AR472" s="527"/>
      <c r="AS472" s="527"/>
      <c r="AT472" s="527"/>
      <c r="AU472" s="527"/>
      <c r="AV472" s="527"/>
      <c r="AW472" s="527"/>
      <c r="AX472" s="12"/>
      <c r="AY472" s="13"/>
      <c r="AZ472" s="13"/>
      <c r="BA472" s="13"/>
      <c r="BB472" s="14"/>
      <c r="BC472" s="15"/>
      <c r="BD472" s="15"/>
      <c r="BE472" s="15"/>
      <c r="BF472" s="16"/>
      <c r="BG472" s="14"/>
      <c r="BH472" s="14"/>
      <c r="BI472" s="17"/>
      <c r="BJ472" s="17"/>
      <c r="BK472" s="17"/>
      <c r="BL472" s="17"/>
      <c r="BM472" s="17"/>
      <c r="BN472" s="17"/>
      <c r="BO472" s="17"/>
      <c r="BP472" s="17"/>
      <c r="BQ472" s="17"/>
      <c r="BR472" s="18"/>
      <c r="BS472" s="19"/>
      <c r="BT472" s="19"/>
      <c r="BU472" s="19"/>
      <c r="BV472" s="17"/>
      <c r="BW472" s="17"/>
      <c r="BX472" s="17"/>
      <c r="BY472" s="17"/>
      <c r="BZ472" s="17"/>
      <c r="CA472" s="17"/>
      <c r="CB472" s="17"/>
      <c r="CC472" s="20"/>
      <c r="CD472" s="20"/>
      <c r="CE472" s="20"/>
      <c r="CF472" s="20"/>
      <c r="CG472" s="20"/>
      <c r="CH472" s="20"/>
      <c r="CI472" s="20"/>
      <c r="CJ472" s="20"/>
      <c r="CK472" s="20"/>
      <c r="CL472" s="20"/>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c r="DJ472" s="21"/>
      <c r="DK472" s="259"/>
      <c r="DL472" s="259"/>
      <c r="DM472" s="259"/>
      <c r="DN472" s="22"/>
      <c r="DO472" s="315"/>
      <c r="DP472" s="315"/>
      <c r="DQ472" s="315"/>
      <c r="DR472" s="259"/>
      <c r="DS472" s="259"/>
      <c r="DT472" s="259"/>
      <c r="DU472" s="259"/>
      <c r="DV472" s="259"/>
      <c r="DW472" s="259"/>
      <c r="DX472" s="259"/>
    </row>
    <row r="473" spans="1:128" ht="13.5" customHeight="1">
      <c r="A473" s="1"/>
      <c r="B473" s="2"/>
      <c r="C473" s="3"/>
      <c r="D473" s="3"/>
      <c r="E473" s="3"/>
      <c r="F473" s="3"/>
      <c r="G473" s="3"/>
      <c r="H473" s="3"/>
      <c r="I473" s="3"/>
      <c r="J473" s="3"/>
      <c r="K473" s="3"/>
      <c r="L473" s="3"/>
      <c r="M473" s="3"/>
      <c r="N473" s="3"/>
      <c r="O473" s="3"/>
      <c r="P473" s="3"/>
      <c r="Q473" s="3"/>
      <c r="R473" s="3"/>
      <c r="S473" s="4"/>
      <c r="T473" s="4"/>
      <c r="U473" s="4"/>
      <c r="V473" s="4"/>
      <c r="W473" s="4"/>
      <c r="X473" s="4"/>
      <c r="Y473" s="4"/>
      <c r="Z473" s="5"/>
      <c r="AA473" s="4"/>
      <c r="AB473" s="4"/>
      <c r="AC473" s="4"/>
      <c r="AD473" s="7"/>
      <c r="AE473" s="4"/>
      <c r="AF473" s="7"/>
      <c r="AG473" s="8"/>
      <c r="AH473" s="4"/>
      <c r="AI473" s="4"/>
      <c r="AJ473" s="4"/>
      <c r="AK473" s="4"/>
      <c r="AL473" s="9"/>
      <c r="AM473" s="9"/>
      <c r="AN473" s="9"/>
      <c r="AO473" s="9"/>
      <c r="AP473" s="10"/>
      <c r="AQ473" s="10"/>
      <c r="AR473" s="527"/>
      <c r="AS473" s="527"/>
      <c r="AT473" s="527"/>
      <c r="AU473" s="527"/>
      <c r="AV473" s="527"/>
      <c r="AW473" s="527"/>
      <c r="AX473" s="12"/>
      <c r="AY473" s="13"/>
      <c r="AZ473" s="13"/>
      <c r="BA473" s="13"/>
      <c r="BB473" s="14"/>
      <c r="BC473" s="15"/>
      <c r="BD473" s="15"/>
      <c r="BE473" s="15"/>
      <c r="BF473" s="16"/>
      <c r="BG473" s="14"/>
      <c r="BH473" s="14"/>
      <c r="BI473" s="17"/>
      <c r="BJ473" s="17"/>
      <c r="BK473" s="17"/>
      <c r="BL473" s="17"/>
      <c r="BM473" s="17"/>
      <c r="BN473" s="17"/>
      <c r="BO473" s="17"/>
      <c r="BP473" s="17"/>
      <c r="BQ473" s="17"/>
      <c r="BR473" s="18"/>
      <c r="BS473" s="19"/>
      <c r="BT473" s="19"/>
      <c r="BU473" s="19"/>
      <c r="BV473" s="17"/>
      <c r="BW473" s="17"/>
      <c r="BX473" s="17"/>
      <c r="BY473" s="17"/>
      <c r="BZ473" s="17"/>
      <c r="CA473" s="17"/>
      <c r="CB473" s="17"/>
      <c r="CC473" s="20"/>
      <c r="CD473" s="20"/>
      <c r="CE473" s="20"/>
      <c r="CF473" s="20"/>
      <c r="CG473" s="20"/>
      <c r="CH473" s="20"/>
      <c r="CI473" s="20"/>
      <c r="CJ473" s="20"/>
      <c r="CK473" s="20"/>
      <c r="CL473" s="20"/>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c r="DJ473" s="21"/>
      <c r="DK473" s="259"/>
      <c r="DL473" s="259"/>
      <c r="DM473" s="259"/>
      <c r="DN473" s="22"/>
      <c r="DO473" s="315"/>
      <c r="DP473" s="315"/>
      <c r="DQ473" s="315"/>
      <c r="DR473" s="259"/>
      <c r="DS473" s="259"/>
      <c r="DT473" s="259"/>
      <c r="DU473" s="259"/>
      <c r="DV473" s="259"/>
      <c r="DW473" s="259"/>
      <c r="DX473" s="259"/>
    </row>
    <row r="474" spans="1:128" ht="13.5" customHeight="1">
      <c r="A474" s="1"/>
      <c r="B474" s="2"/>
      <c r="C474" s="3"/>
      <c r="D474" s="3"/>
      <c r="E474" s="3"/>
      <c r="F474" s="3"/>
      <c r="G474" s="3"/>
      <c r="H474" s="3"/>
      <c r="I474" s="3"/>
      <c r="J474" s="3"/>
      <c r="K474" s="3"/>
      <c r="L474" s="3"/>
      <c r="M474" s="3"/>
      <c r="N474" s="3"/>
      <c r="O474" s="3"/>
      <c r="P474" s="3"/>
      <c r="Q474" s="3"/>
      <c r="R474" s="3"/>
      <c r="S474" s="4"/>
      <c r="T474" s="4"/>
      <c r="U474" s="4"/>
      <c r="V474" s="4"/>
      <c r="W474" s="4"/>
      <c r="X474" s="4"/>
      <c r="Y474" s="4"/>
      <c r="Z474" s="5"/>
      <c r="AA474" s="4"/>
      <c r="AB474" s="4"/>
      <c r="AC474" s="4"/>
      <c r="AD474" s="7"/>
      <c r="AE474" s="4"/>
      <c r="AF474" s="7"/>
      <c r="AG474" s="8"/>
      <c r="AH474" s="4"/>
      <c r="AI474" s="4"/>
      <c r="AJ474" s="4"/>
      <c r="AK474" s="4"/>
      <c r="AL474" s="9"/>
      <c r="AM474" s="9"/>
      <c r="AN474" s="9"/>
      <c r="AO474" s="9"/>
      <c r="AP474" s="10"/>
      <c r="AQ474" s="10"/>
      <c r="AR474" s="527"/>
      <c r="AS474" s="527"/>
      <c r="AT474" s="527"/>
      <c r="AU474" s="527"/>
      <c r="AV474" s="527"/>
      <c r="AW474" s="527"/>
      <c r="AX474" s="12"/>
      <c r="AY474" s="13"/>
      <c r="AZ474" s="13"/>
      <c r="BA474" s="13"/>
      <c r="BB474" s="14"/>
      <c r="BC474" s="15"/>
      <c r="BD474" s="15"/>
      <c r="BE474" s="15"/>
      <c r="BF474" s="16"/>
      <c r="BG474" s="14"/>
      <c r="BH474" s="14"/>
      <c r="BI474" s="17"/>
      <c r="BJ474" s="17"/>
      <c r="BK474" s="17"/>
      <c r="BL474" s="17"/>
      <c r="BM474" s="17"/>
      <c r="BN474" s="17"/>
      <c r="BO474" s="17"/>
      <c r="BP474" s="17"/>
      <c r="BQ474" s="17"/>
      <c r="BR474" s="18"/>
      <c r="BS474" s="19"/>
      <c r="BT474" s="19"/>
      <c r="BU474" s="19"/>
      <c r="BV474" s="17"/>
      <c r="BW474" s="17"/>
      <c r="BX474" s="17"/>
      <c r="BY474" s="17"/>
      <c r="BZ474" s="17"/>
      <c r="CA474" s="17"/>
      <c r="CB474" s="17"/>
      <c r="CC474" s="20"/>
      <c r="CD474" s="20"/>
      <c r="CE474" s="20"/>
      <c r="CF474" s="20"/>
      <c r="CG474" s="20"/>
      <c r="CH474" s="20"/>
      <c r="CI474" s="20"/>
      <c r="CJ474" s="20"/>
      <c r="CK474" s="20"/>
      <c r="CL474" s="20"/>
      <c r="CM474" s="21"/>
      <c r="CN474" s="21"/>
      <c r="CO474" s="21"/>
      <c r="CP474" s="21"/>
      <c r="CQ474" s="21"/>
      <c r="CR474" s="21"/>
      <c r="CS474" s="21"/>
      <c r="CT474" s="21"/>
      <c r="CU474" s="21"/>
      <c r="CV474" s="21"/>
      <c r="CW474" s="21"/>
      <c r="CX474" s="21"/>
      <c r="CY474" s="21"/>
      <c r="CZ474" s="21"/>
      <c r="DA474" s="21"/>
      <c r="DB474" s="21"/>
      <c r="DC474" s="21"/>
      <c r="DD474" s="21"/>
      <c r="DE474" s="21"/>
      <c r="DF474" s="21"/>
      <c r="DG474" s="21"/>
      <c r="DH474" s="21"/>
      <c r="DI474" s="21"/>
      <c r="DJ474" s="21"/>
      <c r="DK474" s="259"/>
      <c r="DL474" s="259"/>
      <c r="DM474" s="259"/>
      <c r="DN474" s="22"/>
      <c r="DO474" s="315"/>
      <c r="DP474" s="315"/>
      <c r="DQ474" s="315"/>
      <c r="DR474" s="259"/>
      <c r="DS474" s="259"/>
      <c r="DT474" s="259"/>
      <c r="DU474" s="259"/>
      <c r="DV474" s="259"/>
      <c r="DW474" s="259"/>
      <c r="DX474" s="259"/>
    </row>
    <row r="475" spans="1:128" ht="13.5" customHeight="1">
      <c r="A475" s="1"/>
      <c r="B475" s="2"/>
      <c r="C475" s="3"/>
      <c r="D475" s="3"/>
      <c r="E475" s="3"/>
      <c r="F475" s="3"/>
      <c r="G475" s="3"/>
      <c r="H475" s="3"/>
      <c r="I475" s="3"/>
      <c r="J475" s="3"/>
      <c r="K475" s="3"/>
      <c r="L475" s="3"/>
      <c r="M475" s="3"/>
      <c r="N475" s="3"/>
      <c r="O475" s="3"/>
      <c r="P475" s="3"/>
      <c r="Q475" s="3"/>
      <c r="R475" s="3"/>
      <c r="S475" s="4"/>
      <c r="T475" s="4"/>
      <c r="U475" s="4"/>
      <c r="V475" s="4"/>
      <c r="W475" s="4"/>
      <c r="X475" s="4"/>
      <c r="Y475" s="4"/>
      <c r="Z475" s="5"/>
      <c r="AA475" s="4"/>
      <c r="AB475" s="4"/>
      <c r="AC475" s="4"/>
      <c r="AD475" s="7"/>
      <c r="AE475" s="4"/>
      <c r="AF475" s="7"/>
      <c r="AG475" s="8"/>
      <c r="AH475" s="4"/>
      <c r="AI475" s="4"/>
      <c r="AJ475" s="4"/>
      <c r="AK475" s="4"/>
      <c r="AL475" s="9"/>
      <c r="AM475" s="9"/>
      <c r="AN475" s="9"/>
      <c r="AO475" s="9"/>
      <c r="AP475" s="10"/>
      <c r="AQ475" s="10"/>
      <c r="AR475" s="527"/>
      <c r="AS475" s="527"/>
      <c r="AT475" s="527"/>
      <c r="AU475" s="527"/>
      <c r="AV475" s="527"/>
      <c r="AW475" s="527"/>
      <c r="AX475" s="12"/>
      <c r="AY475" s="13"/>
      <c r="AZ475" s="13"/>
      <c r="BA475" s="13"/>
      <c r="BB475" s="14"/>
      <c r="BC475" s="15"/>
      <c r="BD475" s="15"/>
      <c r="BE475" s="15"/>
      <c r="BF475" s="16"/>
      <c r="BG475" s="14"/>
      <c r="BH475" s="14"/>
      <c r="BI475" s="17"/>
      <c r="BJ475" s="17"/>
      <c r="BK475" s="17"/>
      <c r="BL475" s="17"/>
      <c r="BM475" s="17"/>
      <c r="BN475" s="17"/>
      <c r="BO475" s="17"/>
      <c r="BP475" s="17"/>
      <c r="BQ475" s="17"/>
      <c r="BR475" s="18"/>
      <c r="BS475" s="19"/>
      <c r="BT475" s="19"/>
      <c r="BU475" s="19"/>
      <c r="BV475" s="17"/>
      <c r="BW475" s="17"/>
      <c r="BX475" s="17"/>
      <c r="BY475" s="17"/>
      <c r="BZ475" s="17"/>
      <c r="CA475" s="17"/>
      <c r="CB475" s="17"/>
      <c r="CC475" s="20"/>
      <c r="CD475" s="20"/>
      <c r="CE475" s="20"/>
      <c r="CF475" s="20"/>
      <c r="CG475" s="20"/>
      <c r="CH475" s="20"/>
      <c r="CI475" s="20"/>
      <c r="CJ475" s="20"/>
      <c r="CK475" s="20"/>
      <c r="CL475" s="20"/>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c r="DJ475" s="21"/>
      <c r="DK475" s="259"/>
      <c r="DL475" s="259"/>
      <c r="DM475" s="259"/>
      <c r="DN475" s="22"/>
      <c r="DO475" s="315"/>
      <c r="DP475" s="315"/>
      <c r="DQ475" s="315"/>
      <c r="DR475" s="259"/>
      <c r="DS475" s="259"/>
      <c r="DT475" s="259"/>
      <c r="DU475" s="259"/>
      <c r="DV475" s="259"/>
      <c r="DW475" s="259"/>
      <c r="DX475" s="259"/>
    </row>
    <row r="476" spans="1:128" ht="13.5" customHeight="1">
      <c r="A476" s="1"/>
      <c r="B476" s="2"/>
      <c r="C476" s="3"/>
      <c r="D476" s="3"/>
      <c r="E476" s="3"/>
      <c r="F476" s="3"/>
      <c r="G476" s="3"/>
      <c r="H476" s="3"/>
      <c r="I476" s="3"/>
      <c r="J476" s="3"/>
      <c r="K476" s="3"/>
      <c r="L476" s="3"/>
      <c r="M476" s="3"/>
      <c r="N476" s="3"/>
      <c r="O476" s="3"/>
      <c r="P476" s="3"/>
      <c r="Q476" s="3"/>
      <c r="R476" s="3"/>
      <c r="S476" s="4"/>
      <c r="T476" s="4"/>
      <c r="U476" s="4"/>
      <c r="V476" s="4"/>
      <c r="W476" s="4"/>
      <c r="X476" s="4"/>
      <c r="Y476" s="4"/>
      <c r="Z476" s="5"/>
      <c r="AA476" s="4"/>
      <c r="AB476" s="4"/>
      <c r="AC476" s="4"/>
      <c r="AD476" s="7"/>
      <c r="AE476" s="4"/>
      <c r="AF476" s="7"/>
      <c r="AG476" s="8"/>
      <c r="AH476" s="4"/>
      <c r="AI476" s="4"/>
      <c r="AJ476" s="4"/>
      <c r="AK476" s="4"/>
      <c r="AL476" s="9"/>
      <c r="AM476" s="9"/>
      <c r="AN476" s="9"/>
      <c r="AO476" s="9"/>
      <c r="AP476" s="10"/>
      <c r="AQ476" s="10"/>
      <c r="AR476" s="527"/>
      <c r="AS476" s="527"/>
      <c r="AT476" s="527"/>
      <c r="AU476" s="527"/>
      <c r="AV476" s="527"/>
      <c r="AW476" s="527"/>
      <c r="AX476" s="12"/>
      <c r="AY476" s="13"/>
      <c r="AZ476" s="13"/>
      <c r="BA476" s="13"/>
      <c r="BB476" s="14"/>
      <c r="BC476" s="15"/>
      <c r="BD476" s="15"/>
      <c r="BE476" s="15"/>
      <c r="BF476" s="16"/>
      <c r="BG476" s="14"/>
      <c r="BH476" s="14"/>
      <c r="BI476" s="17"/>
      <c r="BJ476" s="17"/>
      <c r="BK476" s="17"/>
      <c r="BL476" s="17"/>
      <c r="BM476" s="17"/>
      <c r="BN476" s="17"/>
      <c r="BO476" s="17"/>
      <c r="BP476" s="17"/>
      <c r="BQ476" s="17"/>
      <c r="BR476" s="18"/>
      <c r="BS476" s="19"/>
      <c r="BT476" s="19"/>
      <c r="BU476" s="19"/>
      <c r="BV476" s="17"/>
      <c r="BW476" s="17"/>
      <c r="BX476" s="17"/>
      <c r="BY476" s="17"/>
      <c r="BZ476" s="17"/>
      <c r="CA476" s="17"/>
      <c r="CB476" s="17"/>
      <c r="CC476" s="20"/>
      <c r="CD476" s="20"/>
      <c r="CE476" s="20"/>
      <c r="CF476" s="20"/>
      <c r="CG476" s="20"/>
      <c r="CH476" s="20"/>
      <c r="CI476" s="20"/>
      <c r="CJ476" s="20"/>
      <c r="CK476" s="20"/>
      <c r="CL476" s="20"/>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c r="DJ476" s="21"/>
      <c r="DK476" s="259"/>
      <c r="DL476" s="259"/>
      <c r="DM476" s="259"/>
      <c r="DN476" s="22"/>
      <c r="DO476" s="315"/>
      <c r="DP476" s="315"/>
      <c r="DQ476" s="315"/>
      <c r="DR476" s="259"/>
      <c r="DS476" s="259"/>
      <c r="DT476" s="259"/>
      <c r="DU476" s="259"/>
      <c r="DV476" s="259"/>
      <c r="DW476" s="259"/>
      <c r="DX476" s="259"/>
    </row>
    <row r="477" spans="1:128" ht="13.5" customHeight="1">
      <c r="A477" s="1"/>
      <c r="B477" s="2"/>
      <c r="C477" s="3"/>
      <c r="D477" s="3"/>
      <c r="E477" s="3"/>
      <c r="F477" s="3"/>
      <c r="G477" s="3"/>
      <c r="H477" s="3"/>
      <c r="I477" s="3"/>
      <c r="J477" s="3"/>
      <c r="K477" s="3"/>
      <c r="L477" s="3"/>
      <c r="M477" s="3"/>
      <c r="N477" s="3"/>
      <c r="O477" s="3"/>
      <c r="P477" s="3"/>
      <c r="Q477" s="3"/>
      <c r="R477" s="3"/>
      <c r="S477" s="4"/>
      <c r="T477" s="4"/>
      <c r="U477" s="4"/>
      <c r="V477" s="4"/>
      <c r="W477" s="4"/>
      <c r="X477" s="4"/>
      <c r="Y477" s="4"/>
      <c r="Z477" s="5"/>
      <c r="AA477" s="4"/>
      <c r="AB477" s="4"/>
      <c r="AC477" s="4"/>
      <c r="AD477" s="7"/>
      <c r="AE477" s="4"/>
      <c r="AF477" s="7"/>
      <c r="AG477" s="8"/>
      <c r="AH477" s="4"/>
      <c r="AI477" s="4"/>
      <c r="AJ477" s="4"/>
      <c r="AK477" s="4"/>
      <c r="AL477" s="9"/>
      <c r="AM477" s="9"/>
      <c r="AN477" s="9"/>
      <c r="AO477" s="9"/>
      <c r="AP477" s="10"/>
      <c r="AQ477" s="10"/>
      <c r="AR477" s="527"/>
      <c r="AS477" s="527"/>
      <c r="AT477" s="527"/>
      <c r="AU477" s="527"/>
      <c r="AV477" s="527"/>
      <c r="AW477" s="527"/>
      <c r="AX477" s="12"/>
      <c r="AY477" s="13"/>
      <c r="AZ477" s="13"/>
      <c r="BA477" s="13"/>
      <c r="BB477" s="14"/>
      <c r="BC477" s="15"/>
      <c r="BD477" s="15"/>
      <c r="BE477" s="15"/>
      <c r="BF477" s="16"/>
      <c r="BG477" s="14"/>
      <c r="BH477" s="14"/>
      <c r="BI477" s="17"/>
      <c r="BJ477" s="17"/>
      <c r="BK477" s="17"/>
      <c r="BL477" s="17"/>
      <c r="BM477" s="17"/>
      <c r="BN477" s="17"/>
      <c r="BO477" s="17"/>
      <c r="BP477" s="17"/>
      <c r="BQ477" s="17"/>
      <c r="BR477" s="18"/>
      <c r="BS477" s="19"/>
      <c r="BT477" s="19"/>
      <c r="BU477" s="19"/>
      <c r="BV477" s="17"/>
      <c r="BW477" s="17"/>
      <c r="BX477" s="17"/>
      <c r="BY477" s="17"/>
      <c r="BZ477" s="17"/>
      <c r="CA477" s="17"/>
      <c r="CB477" s="17"/>
      <c r="CC477" s="20"/>
      <c r="CD477" s="20"/>
      <c r="CE477" s="20"/>
      <c r="CF477" s="20"/>
      <c r="CG477" s="20"/>
      <c r="CH477" s="20"/>
      <c r="CI477" s="20"/>
      <c r="CJ477" s="20"/>
      <c r="CK477" s="20"/>
      <c r="CL477" s="20"/>
      <c r="CM477" s="21"/>
      <c r="CN477" s="21"/>
      <c r="CO477" s="21"/>
      <c r="CP477" s="21"/>
      <c r="CQ477" s="21"/>
      <c r="CR477" s="21"/>
      <c r="CS477" s="21"/>
      <c r="CT477" s="21"/>
      <c r="CU477" s="21"/>
      <c r="CV477" s="21"/>
      <c r="CW477" s="21"/>
      <c r="CX477" s="21"/>
      <c r="CY477" s="21"/>
      <c r="CZ477" s="21"/>
      <c r="DA477" s="21"/>
      <c r="DB477" s="21"/>
      <c r="DC477" s="21"/>
      <c r="DD477" s="21"/>
      <c r="DE477" s="21"/>
      <c r="DF477" s="21"/>
      <c r="DG477" s="21"/>
      <c r="DH477" s="21"/>
      <c r="DI477" s="21"/>
      <c r="DJ477" s="21"/>
      <c r="DK477" s="259"/>
      <c r="DL477" s="259"/>
      <c r="DM477" s="259"/>
      <c r="DN477" s="22"/>
      <c r="DO477" s="315"/>
      <c r="DP477" s="315"/>
      <c r="DQ477" s="315"/>
      <c r="DR477" s="259"/>
      <c r="DS477" s="259"/>
      <c r="DT477" s="259"/>
      <c r="DU477" s="259"/>
      <c r="DV477" s="259"/>
      <c r="DW477" s="259"/>
      <c r="DX477" s="259"/>
    </row>
    <row r="478" spans="1:128" ht="13.5" customHeight="1">
      <c r="A478" s="1"/>
      <c r="B478" s="2"/>
      <c r="C478" s="3"/>
      <c r="D478" s="3"/>
      <c r="E478" s="3"/>
      <c r="F478" s="3"/>
      <c r="G478" s="3"/>
      <c r="H478" s="3"/>
      <c r="I478" s="3"/>
      <c r="J478" s="3"/>
      <c r="K478" s="3"/>
      <c r="L478" s="3"/>
      <c r="M478" s="3"/>
      <c r="N478" s="3"/>
      <c r="O478" s="3"/>
      <c r="P478" s="3"/>
      <c r="Q478" s="3"/>
      <c r="R478" s="3"/>
      <c r="S478" s="4"/>
      <c r="T478" s="4"/>
      <c r="U478" s="4"/>
      <c r="V478" s="4"/>
      <c r="W478" s="4"/>
      <c r="X478" s="4"/>
      <c r="Y478" s="4"/>
      <c r="Z478" s="5"/>
      <c r="AA478" s="4"/>
      <c r="AB478" s="4"/>
      <c r="AC478" s="4"/>
      <c r="AD478" s="7"/>
      <c r="AE478" s="4"/>
      <c r="AF478" s="7"/>
      <c r="AG478" s="8"/>
      <c r="AH478" s="4"/>
      <c r="AI478" s="4"/>
      <c r="AJ478" s="4"/>
      <c r="AK478" s="4"/>
      <c r="AL478" s="9"/>
      <c r="AM478" s="9"/>
      <c r="AN478" s="9"/>
      <c r="AO478" s="9"/>
      <c r="AP478" s="10"/>
      <c r="AQ478" s="10"/>
      <c r="AR478" s="527"/>
      <c r="AS478" s="527"/>
      <c r="AT478" s="527"/>
      <c r="AU478" s="527"/>
      <c r="AV478" s="527"/>
      <c r="AW478" s="527"/>
      <c r="AX478" s="12"/>
      <c r="AY478" s="13"/>
      <c r="AZ478" s="13"/>
      <c r="BA478" s="13"/>
      <c r="BB478" s="14"/>
      <c r="BC478" s="15"/>
      <c r="BD478" s="15"/>
      <c r="BE478" s="15"/>
      <c r="BF478" s="16"/>
      <c r="BG478" s="14"/>
      <c r="BH478" s="14"/>
      <c r="BI478" s="17"/>
      <c r="BJ478" s="17"/>
      <c r="BK478" s="17"/>
      <c r="BL478" s="17"/>
      <c r="BM478" s="17"/>
      <c r="BN478" s="17"/>
      <c r="BO478" s="17"/>
      <c r="BP478" s="17"/>
      <c r="BQ478" s="17"/>
      <c r="BR478" s="18"/>
      <c r="BS478" s="19"/>
      <c r="BT478" s="19"/>
      <c r="BU478" s="19"/>
      <c r="BV478" s="17"/>
      <c r="BW478" s="17"/>
      <c r="BX478" s="17"/>
      <c r="BY478" s="17"/>
      <c r="BZ478" s="17"/>
      <c r="CA478" s="17"/>
      <c r="CB478" s="17"/>
      <c r="CC478" s="20"/>
      <c r="CD478" s="20"/>
      <c r="CE478" s="20"/>
      <c r="CF478" s="20"/>
      <c r="CG478" s="20"/>
      <c r="CH478" s="20"/>
      <c r="CI478" s="20"/>
      <c r="CJ478" s="20"/>
      <c r="CK478" s="20"/>
      <c r="CL478" s="20"/>
      <c r="CM478" s="21"/>
      <c r="CN478" s="21"/>
      <c r="CO478" s="21"/>
      <c r="CP478" s="21"/>
      <c r="CQ478" s="21"/>
      <c r="CR478" s="21"/>
      <c r="CS478" s="21"/>
      <c r="CT478" s="21"/>
      <c r="CU478" s="21"/>
      <c r="CV478" s="21"/>
      <c r="CW478" s="21"/>
      <c r="CX478" s="21"/>
      <c r="CY478" s="21"/>
      <c r="CZ478" s="21"/>
      <c r="DA478" s="21"/>
      <c r="DB478" s="21"/>
      <c r="DC478" s="21"/>
      <c r="DD478" s="21"/>
      <c r="DE478" s="21"/>
      <c r="DF478" s="21"/>
      <c r="DG478" s="21"/>
      <c r="DH478" s="21"/>
      <c r="DI478" s="21"/>
      <c r="DJ478" s="21"/>
      <c r="DK478" s="259"/>
      <c r="DL478" s="259"/>
      <c r="DM478" s="259"/>
      <c r="DN478" s="22"/>
      <c r="DO478" s="315"/>
      <c r="DP478" s="315"/>
      <c r="DQ478" s="315"/>
      <c r="DR478" s="259"/>
      <c r="DS478" s="259"/>
      <c r="DT478" s="259"/>
      <c r="DU478" s="259"/>
      <c r="DV478" s="259"/>
      <c r="DW478" s="259"/>
      <c r="DX478" s="259"/>
    </row>
    <row r="479" spans="1:128" ht="13.5" customHeight="1">
      <c r="A479" s="1"/>
      <c r="B479" s="2"/>
      <c r="C479" s="3"/>
      <c r="D479" s="3"/>
      <c r="E479" s="3"/>
      <c r="F479" s="3"/>
      <c r="G479" s="3"/>
      <c r="H479" s="3"/>
      <c r="I479" s="3"/>
      <c r="J479" s="3"/>
      <c r="K479" s="3"/>
      <c r="L479" s="3"/>
      <c r="M479" s="3"/>
      <c r="N479" s="3"/>
      <c r="O479" s="3"/>
      <c r="P479" s="3"/>
      <c r="Q479" s="3"/>
      <c r="R479" s="3"/>
      <c r="S479" s="4"/>
      <c r="T479" s="4"/>
      <c r="U479" s="4"/>
      <c r="V479" s="4"/>
      <c r="W479" s="4"/>
      <c r="X479" s="4"/>
      <c r="Y479" s="4"/>
      <c r="Z479" s="5"/>
      <c r="AA479" s="4"/>
      <c r="AB479" s="4"/>
      <c r="AC479" s="4"/>
      <c r="AD479" s="7"/>
      <c r="AE479" s="4"/>
      <c r="AF479" s="7"/>
      <c r="AG479" s="8"/>
      <c r="AH479" s="4"/>
      <c r="AI479" s="4"/>
      <c r="AJ479" s="4"/>
      <c r="AK479" s="4"/>
      <c r="AL479" s="9"/>
      <c r="AM479" s="9"/>
      <c r="AN479" s="9"/>
      <c r="AO479" s="9"/>
      <c r="AP479" s="10"/>
      <c r="AQ479" s="10"/>
      <c r="AR479" s="527"/>
      <c r="AS479" s="527"/>
      <c r="AT479" s="527"/>
      <c r="AU479" s="527"/>
      <c r="AV479" s="527"/>
      <c r="AW479" s="527"/>
      <c r="AX479" s="12"/>
      <c r="AY479" s="13"/>
      <c r="AZ479" s="13"/>
      <c r="BA479" s="13"/>
      <c r="BB479" s="14"/>
      <c r="BC479" s="15"/>
      <c r="BD479" s="15"/>
      <c r="BE479" s="15"/>
      <c r="BF479" s="16"/>
      <c r="BG479" s="14"/>
      <c r="BH479" s="14"/>
      <c r="BI479" s="17"/>
      <c r="BJ479" s="17"/>
      <c r="BK479" s="17"/>
      <c r="BL479" s="17"/>
      <c r="BM479" s="17"/>
      <c r="BN479" s="17"/>
      <c r="BO479" s="17"/>
      <c r="BP479" s="17"/>
      <c r="BQ479" s="17"/>
      <c r="BR479" s="18"/>
      <c r="BS479" s="19"/>
      <c r="BT479" s="19"/>
      <c r="BU479" s="19"/>
      <c r="BV479" s="17"/>
      <c r="BW479" s="17"/>
      <c r="BX479" s="17"/>
      <c r="BY479" s="17"/>
      <c r="BZ479" s="17"/>
      <c r="CA479" s="17"/>
      <c r="CB479" s="17"/>
      <c r="CC479" s="20"/>
      <c r="CD479" s="20"/>
      <c r="CE479" s="20"/>
      <c r="CF479" s="20"/>
      <c r="CG479" s="20"/>
      <c r="CH479" s="20"/>
      <c r="CI479" s="20"/>
      <c r="CJ479" s="20"/>
      <c r="CK479" s="20"/>
      <c r="CL479" s="20"/>
      <c r="CM479" s="21"/>
      <c r="CN479" s="21"/>
      <c r="CO479" s="21"/>
      <c r="CP479" s="21"/>
      <c r="CQ479" s="21"/>
      <c r="CR479" s="21"/>
      <c r="CS479" s="21"/>
      <c r="CT479" s="21"/>
      <c r="CU479" s="21"/>
      <c r="CV479" s="21"/>
      <c r="CW479" s="21"/>
      <c r="CX479" s="21"/>
      <c r="CY479" s="21"/>
      <c r="CZ479" s="21"/>
      <c r="DA479" s="21"/>
      <c r="DB479" s="21"/>
      <c r="DC479" s="21"/>
      <c r="DD479" s="21"/>
      <c r="DE479" s="21"/>
      <c r="DF479" s="21"/>
      <c r="DG479" s="21"/>
      <c r="DH479" s="21"/>
      <c r="DI479" s="21"/>
      <c r="DJ479" s="21"/>
      <c r="DK479" s="259"/>
      <c r="DL479" s="259"/>
      <c r="DM479" s="259"/>
      <c r="DN479" s="22"/>
      <c r="DO479" s="315"/>
      <c r="DP479" s="315"/>
      <c r="DQ479" s="315"/>
      <c r="DR479" s="259"/>
      <c r="DS479" s="259"/>
      <c r="DT479" s="259"/>
      <c r="DU479" s="259"/>
      <c r="DV479" s="259"/>
      <c r="DW479" s="259"/>
      <c r="DX479" s="259"/>
    </row>
    <row r="480" spans="1:128" ht="13.5" customHeight="1">
      <c r="A480" s="1"/>
      <c r="B480" s="2"/>
      <c r="C480" s="3"/>
      <c r="D480" s="3"/>
      <c r="E480" s="3"/>
      <c r="F480" s="3"/>
      <c r="G480" s="3"/>
      <c r="H480" s="3"/>
      <c r="I480" s="3"/>
      <c r="J480" s="3"/>
      <c r="K480" s="3"/>
      <c r="L480" s="3"/>
      <c r="M480" s="3"/>
      <c r="N480" s="3"/>
      <c r="O480" s="3"/>
      <c r="P480" s="3"/>
      <c r="Q480" s="3"/>
      <c r="R480" s="3"/>
      <c r="S480" s="4"/>
      <c r="T480" s="4"/>
      <c r="U480" s="4"/>
      <c r="V480" s="4"/>
      <c r="W480" s="4"/>
      <c r="X480" s="4"/>
      <c r="Y480" s="4"/>
      <c r="Z480" s="5"/>
      <c r="AA480" s="4"/>
      <c r="AB480" s="4"/>
      <c r="AC480" s="4"/>
      <c r="AD480" s="7"/>
      <c r="AE480" s="4"/>
      <c r="AF480" s="7"/>
      <c r="AG480" s="8"/>
      <c r="AH480" s="4"/>
      <c r="AI480" s="4"/>
      <c r="AJ480" s="4"/>
      <c r="AK480" s="4"/>
      <c r="AL480" s="9"/>
      <c r="AM480" s="9"/>
      <c r="AN480" s="9"/>
      <c r="AO480" s="9"/>
      <c r="AP480" s="10"/>
      <c r="AQ480" s="10"/>
      <c r="AR480" s="527"/>
      <c r="AS480" s="527"/>
      <c r="AT480" s="527"/>
      <c r="AU480" s="527"/>
      <c r="AV480" s="527"/>
      <c r="AW480" s="527"/>
      <c r="AX480" s="12"/>
      <c r="AY480" s="13"/>
      <c r="AZ480" s="13"/>
      <c r="BA480" s="13"/>
      <c r="BB480" s="14"/>
      <c r="BC480" s="15"/>
      <c r="BD480" s="15"/>
      <c r="BE480" s="15"/>
      <c r="BF480" s="16"/>
      <c r="BG480" s="14"/>
      <c r="BH480" s="14"/>
      <c r="BI480" s="17"/>
      <c r="BJ480" s="17"/>
      <c r="BK480" s="17"/>
      <c r="BL480" s="17"/>
      <c r="BM480" s="17"/>
      <c r="BN480" s="17"/>
      <c r="BO480" s="17"/>
      <c r="BP480" s="17"/>
      <c r="BQ480" s="17"/>
      <c r="BR480" s="18"/>
      <c r="BS480" s="19"/>
      <c r="BT480" s="19"/>
      <c r="BU480" s="19"/>
      <c r="BV480" s="17"/>
      <c r="BW480" s="17"/>
      <c r="BX480" s="17"/>
      <c r="BY480" s="17"/>
      <c r="BZ480" s="17"/>
      <c r="CA480" s="17"/>
      <c r="CB480" s="17"/>
      <c r="CC480" s="20"/>
      <c r="CD480" s="20"/>
      <c r="CE480" s="20"/>
      <c r="CF480" s="20"/>
      <c r="CG480" s="20"/>
      <c r="CH480" s="20"/>
      <c r="CI480" s="20"/>
      <c r="CJ480" s="20"/>
      <c r="CK480" s="20"/>
      <c r="CL480" s="20"/>
      <c r="CM480" s="21"/>
      <c r="CN480" s="21"/>
      <c r="CO480" s="21"/>
      <c r="CP480" s="21"/>
      <c r="CQ480" s="21"/>
      <c r="CR480" s="21"/>
      <c r="CS480" s="21"/>
      <c r="CT480" s="21"/>
      <c r="CU480" s="21"/>
      <c r="CV480" s="21"/>
      <c r="CW480" s="21"/>
      <c r="CX480" s="21"/>
      <c r="CY480" s="21"/>
      <c r="CZ480" s="21"/>
      <c r="DA480" s="21"/>
      <c r="DB480" s="21"/>
      <c r="DC480" s="21"/>
      <c r="DD480" s="21"/>
      <c r="DE480" s="21"/>
      <c r="DF480" s="21"/>
      <c r="DG480" s="21"/>
      <c r="DH480" s="21"/>
      <c r="DI480" s="21"/>
      <c r="DJ480" s="21"/>
      <c r="DK480" s="259"/>
      <c r="DL480" s="259"/>
      <c r="DM480" s="259"/>
      <c r="DN480" s="22"/>
      <c r="DO480" s="315"/>
      <c r="DP480" s="315"/>
      <c r="DQ480" s="315"/>
      <c r="DR480" s="259"/>
      <c r="DS480" s="259"/>
      <c r="DT480" s="259"/>
      <c r="DU480" s="259"/>
      <c r="DV480" s="259"/>
      <c r="DW480" s="259"/>
      <c r="DX480" s="259"/>
    </row>
    <row r="481" spans="1:128" ht="13.5" customHeight="1">
      <c r="A481" s="1"/>
      <c r="B481" s="2"/>
      <c r="C481" s="3"/>
      <c r="D481" s="3"/>
      <c r="E481" s="3"/>
      <c r="F481" s="3"/>
      <c r="G481" s="3"/>
      <c r="H481" s="3"/>
      <c r="I481" s="3"/>
      <c r="J481" s="3"/>
      <c r="K481" s="3"/>
      <c r="L481" s="3"/>
      <c r="M481" s="3"/>
      <c r="N481" s="3"/>
      <c r="O481" s="3"/>
      <c r="P481" s="3"/>
      <c r="Q481" s="3"/>
      <c r="R481" s="3"/>
      <c r="S481" s="4"/>
      <c r="T481" s="4"/>
      <c r="U481" s="4"/>
      <c r="V481" s="4"/>
      <c r="W481" s="4"/>
      <c r="X481" s="4"/>
      <c r="Y481" s="4"/>
      <c r="Z481" s="5"/>
      <c r="AA481" s="4"/>
      <c r="AB481" s="4"/>
      <c r="AC481" s="4"/>
      <c r="AD481" s="7"/>
      <c r="AE481" s="4"/>
      <c r="AF481" s="7"/>
      <c r="AG481" s="8"/>
      <c r="AH481" s="4"/>
      <c r="AI481" s="4"/>
      <c r="AJ481" s="4"/>
      <c r="AK481" s="4"/>
      <c r="AL481" s="9"/>
      <c r="AM481" s="9"/>
      <c r="AN481" s="9"/>
      <c r="AO481" s="9"/>
      <c r="AP481" s="10"/>
      <c r="AQ481" s="10"/>
      <c r="AR481" s="527"/>
      <c r="AS481" s="527"/>
      <c r="AT481" s="527"/>
      <c r="AU481" s="527"/>
      <c r="AV481" s="527"/>
      <c r="AW481" s="527"/>
      <c r="AX481" s="12"/>
      <c r="AY481" s="13"/>
      <c r="AZ481" s="13"/>
      <c r="BA481" s="13"/>
      <c r="BB481" s="14"/>
      <c r="BC481" s="15"/>
      <c r="BD481" s="15"/>
      <c r="BE481" s="15"/>
      <c r="BF481" s="16"/>
      <c r="BG481" s="14"/>
      <c r="BH481" s="14"/>
      <c r="BI481" s="17"/>
      <c r="BJ481" s="17"/>
      <c r="BK481" s="17"/>
      <c r="BL481" s="17"/>
      <c r="BM481" s="17"/>
      <c r="BN481" s="17"/>
      <c r="BO481" s="17"/>
      <c r="BP481" s="17"/>
      <c r="BQ481" s="17"/>
      <c r="BR481" s="18"/>
      <c r="BS481" s="19"/>
      <c r="BT481" s="19"/>
      <c r="BU481" s="19"/>
      <c r="BV481" s="17"/>
      <c r="BW481" s="17"/>
      <c r="BX481" s="17"/>
      <c r="BY481" s="17"/>
      <c r="BZ481" s="17"/>
      <c r="CA481" s="17"/>
      <c r="CB481" s="17"/>
      <c r="CC481" s="20"/>
      <c r="CD481" s="20"/>
      <c r="CE481" s="20"/>
      <c r="CF481" s="20"/>
      <c r="CG481" s="20"/>
      <c r="CH481" s="20"/>
      <c r="CI481" s="20"/>
      <c r="CJ481" s="20"/>
      <c r="CK481" s="20"/>
      <c r="CL481" s="20"/>
      <c r="CM481" s="21"/>
      <c r="CN481" s="21"/>
      <c r="CO481" s="21"/>
      <c r="CP481" s="21"/>
      <c r="CQ481" s="21"/>
      <c r="CR481" s="21"/>
      <c r="CS481" s="21"/>
      <c r="CT481" s="21"/>
      <c r="CU481" s="21"/>
      <c r="CV481" s="21"/>
      <c r="CW481" s="21"/>
      <c r="CX481" s="21"/>
      <c r="CY481" s="21"/>
      <c r="CZ481" s="21"/>
      <c r="DA481" s="21"/>
      <c r="DB481" s="21"/>
      <c r="DC481" s="21"/>
      <c r="DD481" s="21"/>
      <c r="DE481" s="21"/>
      <c r="DF481" s="21"/>
      <c r="DG481" s="21"/>
      <c r="DH481" s="21"/>
      <c r="DI481" s="21"/>
      <c r="DJ481" s="21"/>
      <c r="DK481" s="259"/>
      <c r="DL481" s="259"/>
      <c r="DM481" s="259"/>
      <c r="DN481" s="22"/>
      <c r="DO481" s="315"/>
      <c r="DP481" s="315"/>
      <c r="DQ481" s="315"/>
      <c r="DR481" s="259"/>
      <c r="DS481" s="259"/>
      <c r="DT481" s="259"/>
      <c r="DU481" s="259"/>
      <c r="DV481" s="259"/>
      <c r="DW481" s="259"/>
      <c r="DX481" s="259"/>
    </row>
    <row r="482" spans="1:128" ht="13.5" customHeight="1">
      <c r="A482" s="1"/>
      <c r="B482" s="2"/>
      <c r="C482" s="3"/>
      <c r="D482" s="3"/>
      <c r="E482" s="3"/>
      <c r="F482" s="3"/>
      <c r="G482" s="3"/>
      <c r="H482" s="3"/>
      <c r="I482" s="3"/>
      <c r="J482" s="3"/>
      <c r="K482" s="3"/>
      <c r="L482" s="3"/>
      <c r="M482" s="3"/>
      <c r="N482" s="3"/>
      <c r="O482" s="3"/>
      <c r="P482" s="3"/>
      <c r="Q482" s="3"/>
      <c r="R482" s="3"/>
      <c r="S482" s="4"/>
      <c r="T482" s="4"/>
      <c r="U482" s="4"/>
      <c r="V482" s="4"/>
      <c r="W482" s="4"/>
      <c r="X482" s="4"/>
      <c r="Y482" s="4"/>
      <c r="Z482" s="5"/>
      <c r="AA482" s="4"/>
      <c r="AB482" s="4"/>
      <c r="AC482" s="4"/>
      <c r="AD482" s="7"/>
      <c r="AE482" s="4"/>
      <c r="AF482" s="7"/>
      <c r="AG482" s="8"/>
      <c r="AH482" s="4"/>
      <c r="AI482" s="4"/>
      <c r="AJ482" s="4"/>
      <c r="AK482" s="4"/>
      <c r="AL482" s="9"/>
      <c r="AM482" s="9"/>
      <c r="AN482" s="9"/>
      <c r="AO482" s="9"/>
      <c r="AP482" s="10"/>
      <c r="AQ482" s="10"/>
      <c r="AR482" s="527"/>
      <c r="AS482" s="527"/>
      <c r="AT482" s="527"/>
      <c r="AU482" s="527"/>
      <c r="AV482" s="527"/>
      <c r="AW482" s="527"/>
      <c r="AX482" s="12"/>
      <c r="AY482" s="13"/>
      <c r="AZ482" s="13"/>
      <c r="BA482" s="13"/>
      <c r="BB482" s="14"/>
      <c r="BC482" s="15"/>
      <c r="BD482" s="15"/>
      <c r="BE482" s="15"/>
      <c r="BF482" s="16"/>
      <c r="BG482" s="14"/>
      <c r="BH482" s="14"/>
      <c r="BI482" s="17"/>
      <c r="BJ482" s="17"/>
      <c r="BK482" s="17"/>
      <c r="BL482" s="17"/>
      <c r="BM482" s="17"/>
      <c r="BN482" s="17"/>
      <c r="BO482" s="17"/>
      <c r="BP482" s="17"/>
      <c r="BQ482" s="17"/>
      <c r="BR482" s="18"/>
      <c r="BS482" s="19"/>
      <c r="BT482" s="19"/>
      <c r="BU482" s="19"/>
      <c r="BV482" s="17"/>
      <c r="BW482" s="17"/>
      <c r="BX482" s="17"/>
      <c r="BY482" s="17"/>
      <c r="BZ482" s="17"/>
      <c r="CA482" s="17"/>
      <c r="CB482" s="17"/>
      <c r="CC482" s="20"/>
      <c r="CD482" s="20"/>
      <c r="CE482" s="20"/>
      <c r="CF482" s="20"/>
      <c r="CG482" s="20"/>
      <c r="CH482" s="20"/>
      <c r="CI482" s="20"/>
      <c r="CJ482" s="20"/>
      <c r="CK482" s="20"/>
      <c r="CL482" s="20"/>
      <c r="CM482" s="21"/>
      <c r="CN482" s="21"/>
      <c r="CO482" s="21"/>
      <c r="CP482" s="21"/>
      <c r="CQ482" s="21"/>
      <c r="CR482" s="21"/>
      <c r="CS482" s="21"/>
      <c r="CT482" s="21"/>
      <c r="CU482" s="21"/>
      <c r="CV482" s="21"/>
      <c r="CW482" s="21"/>
      <c r="CX482" s="21"/>
      <c r="CY482" s="21"/>
      <c r="CZ482" s="21"/>
      <c r="DA482" s="21"/>
      <c r="DB482" s="21"/>
      <c r="DC482" s="21"/>
      <c r="DD482" s="21"/>
      <c r="DE482" s="21"/>
      <c r="DF482" s="21"/>
      <c r="DG482" s="21"/>
      <c r="DH482" s="21"/>
      <c r="DI482" s="21"/>
      <c r="DJ482" s="21"/>
      <c r="DK482" s="259"/>
      <c r="DL482" s="259"/>
      <c r="DM482" s="259"/>
      <c r="DN482" s="22"/>
      <c r="DO482" s="315"/>
      <c r="DP482" s="315"/>
      <c r="DQ482" s="315"/>
      <c r="DR482" s="259"/>
      <c r="DS482" s="259"/>
      <c r="DT482" s="259"/>
      <c r="DU482" s="259"/>
      <c r="DV482" s="259"/>
      <c r="DW482" s="259"/>
      <c r="DX482" s="259"/>
    </row>
    <row r="483" spans="1:128" ht="13.5" customHeight="1">
      <c r="A483" s="1"/>
      <c r="B483" s="2"/>
      <c r="C483" s="3"/>
      <c r="D483" s="3"/>
      <c r="E483" s="3"/>
      <c r="F483" s="3"/>
      <c r="G483" s="3"/>
      <c r="H483" s="3"/>
      <c r="I483" s="3"/>
      <c r="J483" s="3"/>
      <c r="K483" s="3"/>
      <c r="L483" s="3"/>
      <c r="M483" s="3"/>
      <c r="N483" s="3"/>
      <c r="O483" s="3"/>
      <c r="P483" s="3"/>
      <c r="Q483" s="3"/>
      <c r="R483" s="3"/>
      <c r="S483" s="4"/>
      <c r="T483" s="4"/>
      <c r="U483" s="4"/>
      <c r="V483" s="4"/>
      <c r="W483" s="4"/>
      <c r="X483" s="4"/>
      <c r="Y483" s="4"/>
      <c r="Z483" s="5"/>
      <c r="AA483" s="4"/>
      <c r="AB483" s="4"/>
      <c r="AC483" s="4"/>
      <c r="AD483" s="7"/>
      <c r="AE483" s="4"/>
      <c r="AF483" s="7"/>
      <c r="AG483" s="8"/>
      <c r="AH483" s="4"/>
      <c r="AI483" s="4"/>
      <c r="AJ483" s="4"/>
      <c r="AK483" s="4"/>
      <c r="AL483" s="9"/>
      <c r="AM483" s="9"/>
      <c r="AN483" s="9"/>
      <c r="AO483" s="9"/>
      <c r="AP483" s="10"/>
      <c r="AQ483" s="10"/>
      <c r="AR483" s="527"/>
      <c r="AS483" s="527"/>
      <c r="AT483" s="527"/>
      <c r="AU483" s="527"/>
      <c r="AV483" s="527"/>
      <c r="AW483" s="527"/>
      <c r="AX483" s="12"/>
      <c r="AY483" s="13"/>
      <c r="AZ483" s="13"/>
      <c r="BA483" s="13"/>
      <c r="BB483" s="14"/>
      <c r="BC483" s="15"/>
      <c r="BD483" s="15"/>
      <c r="BE483" s="15"/>
      <c r="BF483" s="16"/>
      <c r="BG483" s="14"/>
      <c r="BH483" s="14"/>
      <c r="BI483" s="17"/>
      <c r="BJ483" s="17"/>
      <c r="BK483" s="17"/>
      <c r="BL483" s="17"/>
      <c r="BM483" s="17"/>
      <c r="BN483" s="17"/>
      <c r="BO483" s="17"/>
      <c r="BP483" s="17"/>
      <c r="BQ483" s="17"/>
      <c r="BR483" s="18"/>
      <c r="BS483" s="19"/>
      <c r="BT483" s="19"/>
      <c r="BU483" s="19"/>
      <c r="BV483" s="17"/>
      <c r="BW483" s="17"/>
      <c r="BX483" s="17"/>
      <c r="BY483" s="17"/>
      <c r="BZ483" s="17"/>
      <c r="CA483" s="17"/>
      <c r="CB483" s="17"/>
      <c r="CC483" s="20"/>
      <c r="CD483" s="20"/>
      <c r="CE483" s="20"/>
      <c r="CF483" s="20"/>
      <c r="CG483" s="20"/>
      <c r="CH483" s="20"/>
      <c r="CI483" s="20"/>
      <c r="CJ483" s="20"/>
      <c r="CK483" s="20"/>
      <c r="CL483" s="20"/>
      <c r="CM483" s="21"/>
      <c r="CN483" s="21"/>
      <c r="CO483" s="21"/>
      <c r="CP483" s="21"/>
      <c r="CQ483" s="21"/>
      <c r="CR483" s="21"/>
      <c r="CS483" s="21"/>
      <c r="CT483" s="21"/>
      <c r="CU483" s="21"/>
      <c r="CV483" s="21"/>
      <c r="CW483" s="21"/>
      <c r="CX483" s="21"/>
      <c r="CY483" s="21"/>
      <c r="CZ483" s="21"/>
      <c r="DA483" s="21"/>
      <c r="DB483" s="21"/>
      <c r="DC483" s="21"/>
      <c r="DD483" s="21"/>
      <c r="DE483" s="21"/>
      <c r="DF483" s="21"/>
      <c r="DG483" s="21"/>
      <c r="DH483" s="21"/>
      <c r="DI483" s="21"/>
      <c r="DJ483" s="21"/>
      <c r="DK483" s="259"/>
      <c r="DL483" s="259"/>
      <c r="DM483" s="259"/>
      <c r="DN483" s="22"/>
      <c r="DO483" s="315"/>
      <c r="DP483" s="315"/>
      <c r="DQ483" s="315"/>
      <c r="DR483" s="259"/>
      <c r="DS483" s="259"/>
      <c r="DT483" s="259"/>
      <c r="DU483" s="259"/>
      <c r="DV483" s="259"/>
      <c r="DW483" s="259"/>
      <c r="DX483" s="259"/>
    </row>
    <row r="484" spans="1:128" ht="13.5" customHeight="1">
      <c r="A484" s="1"/>
      <c r="B484" s="2"/>
      <c r="C484" s="3"/>
      <c r="D484" s="3"/>
      <c r="E484" s="3"/>
      <c r="F484" s="3"/>
      <c r="G484" s="3"/>
      <c r="H484" s="3"/>
      <c r="I484" s="3"/>
      <c r="J484" s="3"/>
      <c r="K484" s="3"/>
      <c r="L484" s="3"/>
      <c r="M484" s="3"/>
      <c r="N484" s="3"/>
      <c r="O484" s="3"/>
      <c r="P484" s="3"/>
      <c r="Q484" s="3"/>
      <c r="R484" s="3"/>
      <c r="S484" s="4"/>
      <c r="T484" s="4"/>
      <c r="U484" s="4"/>
      <c r="V484" s="4"/>
      <c r="W484" s="4"/>
      <c r="X484" s="4"/>
      <c r="Y484" s="4"/>
      <c r="Z484" s="5"/>
      <c r="AA484" s="4"/>
      <c r="AB484" s="4"/>
      <c r="AC484" s="4"/>
      <c r="AD484" s="7"/>
      <c r="AE484" s="4"/>
      <c r="AF484" s="7"/>
      <c r="AG484" s="8"/>
      <c r="AH484" s="4"/>
      <c r="AI484" s="4"/>
      <c r="AJ484" s="4"/>
      <c r="AK484" s="4"/>
      <c r="AL484" s="9"/>
      <c r="AM484" s="9"/>
      <c r="AN484" s="9"/>
      <c r="AO484" s="9"/>
      <c r="AP484" s="10"/>
      <c r="AQ484" s="10"/>
      <c r="AR484" s="527"/>
      <c r="AS484" s="527"/>
      <c r="AT484" s="527"/>
      <c r="AU484" s="527"/>
      <c r="AV484" s="527"/>
      <c r="AW484" s="527"/>
      <c r="AX484" s="12"/>
      <c r="AY484" s="13"/>
      <c r="AZ484" s="13"/>
      <c r="BA484" s="13"/>
      <c r="BB484" s="14"/>
      <c r="BC484" s="15"/>
      <c r="BD484" s="15"/>
      <c r="BE484" s="15"/>
      <c r="BF484" s="16"/>
      <c r="BG484" s="14"/>
      <c r="BH484" s="14"/>
      <c r="BI484" s="17"/>
      <c r="BJ484" s="17"/>
      <c r="BK484" s="17"/>
      <c r="BL484" s="17"/>
      <c r="BM484" s="17"/>
      <c r="BN484" s="17"/>
      <c r="BO484" s="17"/>
      <c r="BP484" s="17"/>
      <c r="BQ484" s="17"/>
      <c r="BR484" s="18"/>
      <c r="BS484" s="19"/>
      <c r="BT484" s="19"/>
      <c r="BU484" s="19"/>
      <c r="BV484" s="17"/>
      <c r="BW484" s="17"/>
      <c r="BX484" s="17"/>
      <c r="BY484" s="17"/>
      <c r="BZ484" s="17"/>
      <c r="CA484" s="17"/>
      <c r="CB484" s="17"/>
      <c r="CC484" s="20"/>
      <c r="CD484" s="20"/>
      <c r="CE484" s="20"/>
      <c r="CF484" s="20"/>
      <c r="CG484" s="20"/>
      <c r="CH484" s="20"/>
      <c r="CI484" s="20"/>
      <c r="CJ484" s="20"/>
      <c r="CK484" s="20"/>
      <c r="CL484" s="20"/>
      <c r="CM484" s="21"/>
      <c r="CN484" s="21"/>
      <c r="CO484" s="21"/>
      <c r="CP484" s="21"/>
      <c r="CQ484" s="21"/>
      <c r="CR484" s="21"/>
      <c r="CS484" s="21"/>
      <c r="CT484" s="21"/>
      <c r="CU484" s="21"/>
      <c r="CV484" s="21"/>
      <c r="CW484" s="21"/>
      <c r="CX484" s="21"/>
      <c r="CY484" s="21"/>
      <c r="CZ484" s="21"/>
      <c r="DA484" s="21"/>
      <c r="DB484" s="21"/>
      <c r="DC484" s="21"/>
      <c r="DD484" s="21"/>
      <c r="DE484" s="21"/>
      <c r="DF484" s="21"/>
      <c r="DG484" s="21"/>
      <c r="DH484" s="21"/>
      <c r="DI484" s="21"/>
      <c r="DJ484" s="21"/>
      <c r="DK484" s="259"/>
      <c r="DL484" s="259"/>
      <c r="DM484" s="259"/>
      <c r="DN484" s="22"/>
      <c r="DO484" s="315"/>
      <c r="DP484" s="315"/>
      <c r="DQ484" s="315"/>
      <c r="DR484" s="259"/>
      <c r="DS484" s="259"/>
      <c r="DT484" s="259"/>
      <c r="DU484" s="259"/>
      <c r="DV484" s="259"/>
      <c r="DW484" s="259"/>
      <c r="DX484" s="259"/>
    </row>
    <row r="485" spans="1:128" ht="13.5" customHeight="1">
      <c r="A485" s="1"/>
      <c r="B485" s="2"/>
      <c r="C485" s="3"/>
      <c r="D485" s="3"/>
      <c r="E485" s="3"/>
      <c r="F485" s="3"/>
      <c r="G485" s="3"/>
      <c r="H485" s="3"/>
      <c r="I485" s="3"/>
      <c r="J485" s="3"/>
      <c r="K485" s="3"/>
      <c r="L485" s="3"/>
      <c r="M485" s="3"/>
      <c r="N485" s="3"/>
      <c r="O485" s="3"/>
      <c r="P485" s="3"/>
      <c r="Q485" s="3"/>
      <c r="R485" s="3"/>
      <c r="S485" s="4"/>
      <c r="T485" s="4"/>
      <c r="U485" s="4"/>
      <c r="V485" s="4"/>
      <c r="W485" s="4"/>
      <c r="X485" s="4"/>
      <c r="Y485" s="4"/>
      <c r="Z485" s="5"/>
      <c r="AA485" s="4"/>
      <c r="AB485" s="4"/>
      <c r="AC485" s="4"/>
      <c r="AD485" s="7"/>
      <c r="AE485" s="4"/>
      <c r="AF485" s="7"/>
      <c r="AG485" s="8"/>
      <c r="AH485" s="4"/>
      <c r="AI485" s="4"/>
      <c r="AJ485" s="4"/>
      <c r="AK485" s="4"/>
      <c r="AL485" s="9"/>
      <c r="AM485" s="9"/>
      <c r="AN485" s="9"/>
      <c r="AO485" s="9"/>
      <c r="AP485" s="10"/>
      <c r="AQ485" s="10"/>
      <c r="AR485" s="527"/>
      <c r="AS485" s="527"/>
      <c r="AT485" s="527"/>
      <c r="AU485" s="527"/>
      <c r="AV485" s="527"/>
      <c r="AW485" s="527"/>
      <c r="AX485" s="12"/>
      <c r="AY485" s="13"/>
      <c r="AZ485" s="13"/>
      <c r="BA485" s="13"/>
      <c r="BB485" s="14"/>
      <c r="BC485" s="15"/>
      <c r="BD485" s="15"/>
      <c r="BE485" s="15"/>
      <c r="BF485" s="16"/>
      <c r="BG485" s="14"/>
      <c r="BH485" s="14"/>
      <c r="BI485" s="17"/>
      <c r="BJ485" s="17"/>
      <c r="BK485" s="17"/>
      <c r="BL485" s="17"/>
      <c r="BM485" s="17"/>
      <c r="BN485" s="17"/>
      <c r="BO485" s="17"/>
      <c r="BP485" s="17"/>
      <c r="BQ485" s="17"/>
      <c r="BR485" s="18"/>
      <c r="BS485" s="19"/>
      <c r="BT485" s="19"/>
      <c r="BU485" s="19"/>
      <c r="BV485" s="17"/>
      <c r="BW485" s="17"/>
      <c r="BX485" s="17"/>
      <c r="BY485" s="17"/>
      <c r="BZ485" s="17"/>
      <c r="CA485" s="17"/>
      <c r="CB485" s="17"/>
      <c r="CC485" s="20"/>
      <c r="CD485" s="20"/>
      <c r="CE485" s="20"/>
      <c r="CF485" s="20"/>
      <c r="CG485" s="20"/>
      <c r="CH485" s="20"/>
      <c r="CI485" s="20"/>
      <c r="CJ485" s="20"/>
      <c r="CK485" s="20"/>
      <c r="CL485" s="20"/>
      <c r="CM485" s="21"/>
      <c r="CN485" s="21"/>
      <c r="CO485" s="21"/>
      <c r="CP485" s="21"/>
      <c r="CQ485" s="21"/>
      <c r="CR485" s="21"/>
      <c r="CS485" s="21"/>
      <c r="CT485" s="21"/>
      <c r="CU485" s="21"/>
      <c r="CV485" s="21"/>
      <c r="CW485" s="21"/>
      <c r="CX485" s="21"/>
      <c r="CY485" s="21"/>
      <c r="CZ485" s="21"/>
      <c r="DA485" s="21"/>
      <c r="DB485" s="21"/>
      <c r="DC485" s="21"/>
      <c r="DD485" s="21"/>
      <c r="DE485" s="21"/>
      <c r="DF485" s="21"/>
      <c r="DG485" s="21"/>
      <c r="DH485" s="21"/>
      <c r="DI485" s="21"/>
      <c r="DJ485" s="21"/>
      <c r="DK485" s="259"/>
      <c r="DL485" s="259"/>
      <c r="DM485" s="259"/>
      <c r="DN485" s="22"/>
      <c r="DO485" s="315"/>
      <c r="DP485" s="315"/>
      <c r="DQ485" s="315"/>
      <c r="DR485" s="259"/>
      <c r="DS485" s="259"/>
      <c r="DT485" s="259"/>
      <c r="DU485" s="259"/>
      <c r="DV485" s="259"/>
      <c r="DW485" s="259"/>
      <c r="DX485" s="259"/>
    </row>
    <row r="486" spans="1:128" ht="13.5" customHeight="1">
      <c r="A486" s="1"/>
      <c r="B486" s="2"/>
      <c r="C486" s="3"/>
      <c r="D486" s="3"/>
      <c r="E486" s="3"/>
      <c r="F486" s="3"/>
      <c r="G486" s="3"/>
      <c r="H486" s="3"/>
      <c r="I486" s="3"/>
      <c r="J486" s="3"/>
      <c r="K486" s="3"/>
      <c r="L486" s="3"/>
      <c r="M486" s="3"/>
      <c r="N486" s="3"/>
      <c r="O486" s="3"/>
      <c r="P486" s="3"/>
      <c r="Q486" s="3"/>
      <c r="R486" s="3"/>
      <c r="S486" s="4"/>
      <c r="T486" s="4"/>
      <c r="U486" s="4"/>
      <c r="V486" s="4"/>
      <c r="W486" s="4"/>
      <c r="X486" s="4"/>
      <c r="Y486" s="4"/>
      <c r="Z486" s="5"/>
      <c r="AA486" s="4"/>
      <c r="AB486" s="4"/>
      <c r="AC486" s="4"/>
      <c r="AD486" s="7"/>
      <c r="AE486" s="4"/>
      <c r="AF486" s="7"/>
      <c r="AG486" s="8"/>
      <c r="AH486" s="4"/>
      <c r="AI486" s="4"/>
      <c r="AJ486" s="4"/>
      <c r="AK486" s="4"/>
      <c r="AL486" s="9"/>
      <c r="AM486" s="9"/>
      <c r="AN486" s="9"/>
      <c r="AO486" s="9"/>
      <c r="AP486" s="10"/>
      <c r="AQ486" s="10"/>
      <c r="AR486" s="527"/>
      <c r="AS486" s="527"/>
      <c r="AT486" s="527"/>
      <c r="AU486" s="527"/>
      <c r="AV486" s="527"/>
      <c r="AW486" s="527"/>
      <c r="AX486" s="12"/>
      <c r="AY486" s="13"/>
      <c r="AZ486" s="13"/>
      <c r="BA486" s="13"/>
      <c r="BB486" s="14"/>
      <c r="BC486" s="15"/>
      <c r="BD486" s="15"/>
      <c r="BE486" s="15"/>
      <c r="BF486" s="16"/>
      <c r="BG486" s="14"/>
      <c r="BH486" s="14"/>
      <c r="BI486" s="17"/>
      <c r="BJ486" s="17"/>
      <c r="BK486" s="17"/>
      <c r="BL486" s="17"/>
      <c r="BM486" s="17"/>
      <c r="BN486" s="17"/>
      <c r="BO486" s="17"/>
      <c r="BP486" s="17"/>
      <c r="BQ486" s="17"/>
      <c r="BR486" s="18"/>
      <c r="BS486" s="19"/>
      <c r="BT486" s="19"/>
      <c r="BU486" s="19"/>
      <c r="BV486" s="17"/>
      <c r="BW486" s="17"/>
      <c r="BX486" s="17"/>
      <c r="BY486" s="17"/>
      <c r="BZ486" s="17"/>
      <c r="CA486" s="17"/>
      <c r="CB486" s="17"/>
      <c r="CC486" s="20"/>
      <c r="CD486" s="20"/>
      <c r="CE486" s="20"/>
      <c r="CF486" s="20"/>
      <c r="CG486" s="20"/>
      <c r="CH486" s="20"/>
      <c r="CI486" s="20"/>
      <c r="CJ486" s="20"/>
      <c r="CK486" s="20"/>
      <c r="CL486" s="20"/>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59"/>
      <c r="DL486" s="259"/>
      <c r="DM486" s="259"/>
      <c r="DN486" s="22"/>
      <c r="DO486" s="315"/>
      <c r="DP486" s="315"/>
      <c r="DQ486" s="315"/>
      <c r="DR486" s="259"/>
      <c r="DS486" s="259"/>
      <c r="DT486" s="259"/>
      <c r="DU486" s="259"/>
      <c r="DV486" s="259"/>
      <c r="DW486" s="259"/>
      <c r="DX486" s="259"/>
    </row>
    <row r="487" spans="1:128" ht="13.5" customHeight="1">
      <c r="A487" s="1"/>
      <c r="B487" s="2"/>
      <c r="C487" s="3"/>
      <c r="D487" s="3"/>
      <c r="E487" s="3"/>
      <c r="F487" s="3"/>
      <c r="G487" s="3"/>
      <c r="H487" s="3"/>
      <c r="I487" s="3"/>
      <c r="J487" s="3"/>
      <c r="K487" s="3"/>
      <c r="L487" s="3"/>
      <c r="M487" s="3"/>
      <c r="N487" s="3"/>
      <c r="O487" s="3"/>
      <c r="P487" s="3"/>
      <c r="Q487" s="3"/>
      <c r="R487" s="3"/>
      <c r="S487" s="4"/>
      <c r="T487" s="4"/>
      <c r="U487" s="4"/>
      <c r="V487" s="4"/>
      <c r="W487" s="4"/>
      <c r="X487" s="4"/>
      <c r="Y487" s="4"/>
      <c r="Z487" s="5"/>
      <c r="AA487" s="4"/>
      <c r="AB487" s="4"/>
      <c r="AC487" s="4"/>
      <c r="AD487" s="7"/>
      <c r="AE487" s="4"/>
      <c r="AF487" s="7"/>
      <c r="AG487" s="8"/>
      <c r="AH487" s="4"/>
      <c r="AI487" s="4"/>
      <c r="AJ487" s="4"/>
      <c r="AK487" s="4"/>
      <c r="AL487" s="9"/>
      <c r="AM487" s="9"/>
      <c r="AN487" s="9"/>
      <c r="AO487" s="9"/>
      <c r="AP487" s="10"/>
      <c r="AQ487" s="10"/>
      <c r="AR487" s="527"/>
      <c r="AS487" s="527"/>
      <c r="AT487" s="527"/>
      <c r="AU487" s="527"/>
      <c r="AV487" s="527"/>
      <c r="AW487" s="527"/>
      <c r="AX487" s="12"/>
      <c r="AY487" s="13"/>
      <c r="AZ487" s="13"/>
      <c r="BA487" s="13"/>
      <c r="BB487" s="14"/>
      <c r="BC487" s="15"/>
      <c r="BD487" s="15"/>
      <c r="BE487" s="15"/>
      <c r="BF487" s="16"/>
      <c r="BG487" s="14"/>
      <c r="BH487" s="14"/>
      <c r="BI487" s="17"/>
      <c r="BJ487" s="17"/>
      <c r="BK487" s="17"/>
      <c r="BL487" s="17"/>
      <c r="BM487" s="17"/>
      <c r="BN487" s="17"/>
      <c r="BO487" s="17"/>
      <c r="BP487" s="17"/>
      <c r="BQ487" s="17"/>
      <c r="BR487" s="18"/>
      <c r="BS487" s="19"/>
      <c r="BT487" s="19"/>
      <c r="BU487" s="19"/>
      <c r="BV487" s="17"/>
      <c r="BW487" s="17"/>
      <c r="BX487" s="17"/>
      <c r="BY487" s="17"/>
      <c r="BZ487" s="17"/>
      <c r="CA487" s="17"/>
      <c r="CB487" s="17"/>
      <c r="CC487" s="20"/>
      <c r="CD487" s="20"/>
      <c r="CE487" s="20"/>
      <c r="CF487" s="20"/>
      <c r="CG487" s="20"/>
      <c r="CH487" s="20"/>
      <c r="CI487" s="20"/>
      <c r="CJ487" s="20"/>
      <c r="CK487" s="20"/>
      <c r="CL487" s="20"/>
      <c r="CM487" s="21"/>
      <c r="CN487" s="21"/>
      <c r="CO487" s="21"/>
      <c r="CP487" s="21"/>
      <c r="CQ487" s="21"/>
      <c r="CR487" s="21"/>
      <c r="CS487" s="21"/>
      <c r="CT487" s="21"/>
      <c r="CU487" s="21"/>
      <c r="CV487" s="21"/>
      <c r="CW487" s="21"/>
      <c r="CX487" s="21"/>
      <c r="CY487" s="21"/>
      <c r="CZ487" s="21"/>
      <c r="DA487" s="21"/>
      <c r="DB487" s="21"/>
      <c r="DC487" s="21"/>
      <c r="DD487" s="21"/>
      <c r="DE487" s="21"/>
      <c r="DF487" s="21"/>
      <c r="DG487" s="21"/>
      <c r="DH487" s="21"/>
      <c r="DI487" s="21"/>
      <c r="DJ487" s="21"/>
      <c r="DK487" s="259"/>
      <c r="DL487" s="259"/>
      <c r="DM487" s="259"/>
      <c r="DN487" s="22"/>
      <c r="DO487" s="315"/>
      <c r="DP487" s="315"/>
      <c r="DQ487" s="315"/>
      <c r="DR487" s="259"/>
      <c r="DS487" s="259"/>
      <c r="DT487" s="259"/>
      <c r="DU487" s="259"/>
      <c r="DV487" s="259"/>
      <c r="DW487" s="259"/>
      <c r="DX487" s="259"/>
    </row>
    <row r="488" spans="1:128" ht="13.5" customHeight="1">
      <c r="A488" s="1"/>
      <c r="B488" s="2"/>
      <c r="C488" s="3"/>
      <c r="D488" s="3"/>
      <c r="E488" s="3"/>
      <c r="F488" s="3"/>
      <c r="G488" s="3"/>
      <c r="H488" s="3"/>
      <c r="I488" s="3"/>
      <c r="J488" s="3"/>
      <c r="K488" s="3"/>
      <c r="L488" s="3"/>
      <c r="M488" s="3"/>
      <c r="N488" s="3"/>
      <c r="O488" s="3"/>
      <c r="P488" s="3"/>
      <c r="Q488" s="3"/>
      <c r="R488" s="3"/>
      <c r="S488" s="4"/>
      <c r="T488" s="4"/>
      <c r="U488" s="4"/>
      <c r="V488" s="4"/>
      <c r="W488" s="4"/>
      <c r="X488" s="4"/>
      <c r="Y488" s="4"/>
      <c r="Z488" s="5"/>
      <c r="AA488" s="4"/>
      <c r="AB488" s="4"/>
      <c r="AC488" s="4"/>
      <c r="AD488" s="7"/>
      <c r="AE488" s="4"/>
      <c r="AF488" s="7"/>
      <c r="AG488" s="8"/>
      <c r="AH488" s="4"/>
      <c r="AI488" s="4"/>
      <c r="AJ488" s="4"/>
      <c r="AK488" s="4"/>
      <c r="AL488" s="9"/>
      <c r="AM488" s="9"/>
      <c r="AN488" s="9"/>
      <c r="AO488" s="9"/>
      <c r="AP488" s="10"/>
      <c r="AQ488" s="10"/>
      <c r="AR488" s="527"/>
      <c r="AS488" s="527"/>
      <c r="AT488" s="527"/>
      <c r="AU488" s="527"/>
      <c r="AV488" s="527"/>
      <c r="AW488" s="527"/>
      <c r="AX488" s="12"/>
      <c r="AY488" s="13"/>
      <c r="AZ488" s="13"/>
      <c r="BA488" s="13"/>
      <c r="BB488" s="14"/>
      <c r="BC488" s="15"/>
      <c r="BD488" s="15"/>
      <c r="BE488" s="15"/>
      <c r="BF488" s="16"/>
      <c r="BG488" s="14"/>
      <c r="BH488" s="14"/>
      <c r="BI488" s="17"/>
      <c r="BJ488" s="17"/>
      <c r="BK488" s="17"/>
      <c r="BL488" s="17"/>
      <c r="BM488" s="17"/>
      <c r="BN488" s="17"/>
      <c r="BO488" s="17"/>
      <c r="BP488" s="17"/>
      <c r="BQ488" s="17"/>
      <c r="BR488" s="18"/>
      <c r="BS488" s="19"/>
      <c r="BT488" s="19"/>
      <c r="BU488" s="19"/>
      <c r="BV488" s="17"/>
      <c r="BW488" s="17"/>
      <c r="BX488" s="17"/>
      <c r="BY488" s="17"/>
      <c r="BZ488" s="17"/>
      <c r="CA488" s="17"/>
      <c r="CB488" s="17"/>
      <c r="CC488" s="20"/>
      <c r="CD488" s="20"/>
      <c r="CE488" s="20"/>
      <c r="CF488" s="20"/>
      <c r="CG488" s="20"/>
      <c r="CH488" s="20"/>
      <c r="CI488" s="20"/>
      <c r="CJ488" s="20"/>
      <c r="CK488" s="20"/>
      <c r="CL488" s="20"/>
      <c r="CM488" s="21"/>
      <c r="CN488" s="21"/>
      <c r="CO488" s="21"/>
      <c r="CP488" s="21"/>
      <c r="CQ488" s="21"/>
      <c r="CR488" s="21"/>
      <c r="CS488" s="21"/>
      <c r="CT488" s="21"/>
      <c r="CU488" s="21"/>
      <c r="CV488" s="21"/>
      <c r="CW488" s="21"/>
      <c r="CX488" s="21"/>
      <c r="CY488" s="21"/>
      <c r="CZ488" s="21"/>
      <c r="DA488" s="21"/>
      <c r="DB488" s="21"/>
      <c r="DC488" s="21"/>
      <c r="DD488" s="21"/>
      <c r="DE488" s="21"/>
      <c r="DF488" s="21"/>
      <c r="DG488" s="21"/>
      <c r="DH488" s="21"/>
      <c r="DI488" s="21"/>
      <c r="DJ488" s="21"/>
      <c r="DK488" s="259"/>
      <c r="DL488" s="259"/>
      <c r="DM488" s="259"/>
      <c r="DN488" s="22"/>
      <c r="DO488" s="315"/>
      <c r="DP488" s="315"/>
      <c r="DQ488" s="315"/>
      <c r="DR488" s="259"/>
      <c r="DS488" s="259"/>
      <c r="DT488" s="259"/>
      <c r="DU488" s="259"/>
      <c r="DV488" s="259"/>
      <c r="DW488" s="259"/>
      <c r="DX488" s="259"/>
    </row>
    <row r="489" spans="1:128" ht="13.5" customHeight="1">
      <c r="A489" s="1"/>
      <c r="B489" s="2"/>
      <c r="C489" s="3"/>
      <c r="D489" s="3"/>
      <c r="E489" s="3"/>
      <c r="F489" s="3"/>
      <c r="G489" s="3"/>
      <c r="H489" s="3"/>
      <c r="I489" s="3"/>
      <c r="J489" s="3"/>
      <c r="K489" s="3"/>
      <c r="L489" s="3"/>
      <c r="M489" s="3"/>
      <c r="N489" s="3"/>
      <c r="O489" s="3"/>
      <c r="P489" s="3"/>
      <c r="Q489" s="3"/>
      <c r="R489" s="3"/>
      <c r="S489" s="4"/>
      <c r="T489" s="4"/>
      <c r="U489" s="4"/>
      <c r="V489" s="4"/>
      <c r="W489" s="4"/>
      <c r="X489" s="4"/>
      <c r="Y489" s="4"/>
      <c r="Z489" s="5"/>
      <c r="AA489" s="4"/>
      <c r="AB489" s="4"/>
      <c r="AC489" s="4"/>
      <c r="AD489" s="7"/>
      <c r="AE489" s="4"/>
      <c r="AF489" s="7"/>
      <c r="AG489" s="8"/>
      <c r="AH489" s="4"/>
      <c r="AI489" s="4"/>
      <c r="AJ489" s="4"/>
      <c r="AK489" s="4"/>
      <c r="AL489" s="9"/>
      <c r="AM489" s="9"/>
      <c r="AN489" s="9"/>
      <c r="AO489" s="9"/>
      <c r="AP489" s="10"/>
      <c r="AQ489" s="10"/>
      <c r="AR489" s="527"/>
      <c r="AS489" s="527"/>
      <c r="AT489" s="527"/>
      <c r="AU489" s="527"/>
      <c r="AV489" s="527"/>
      <c r="AW489" s="527"/>
      <c r="AX489" s="12"/>
      <c r="AY489" s="13"/>
      <c r="AZ489" s="13"/>
      <c r="BA489" s="13"/>
      <c r="BB489" s="14"/>
      <c r="BC489" s="15"/>
      <c r="BD489" s="15"/>
      <c r="BE489" s="15"/>
      <c r="BF489" s="16"/>
      <c r="BG489" s="14"/>
      <c r="BH489" s="14"/>
      <c r="BI489" s="17"/>
      <c r="BJ489" s="17"/>
      <c r="BK489" s="17"/>
      <c r="BL489" s="17"/>
      <c r="BM489" s="17"/>
      <c r="BN489" s="17"/>
      <c r="BO489" s="17"/>
      <c r="BP489" s="17"/>
      <c r="BQ489" s="17"/>
      <c r="BR489" s="18"/>
      <c r="BS489" s="19"/>
      <c r="BT489" s="19"/>
      <c r="BU489" s="19"/>
      <c r="BV489" s="17"/>
      <c r="BW489" s="17"/>
      <c r="BX489" s="17"/>
      <c r="BY489" s="17"/>
      <c r="BZ489" s="17"/>
      <c r="CA489" s="17"/>
      <c r="CB489" s="17"/>
      <c r="CC489" s="20"/>
      <c r="CD489" s="20"/>
      <c r="CE489" s="20"/>
      <c r="CF489" s="20"/>
      <c r="CG489" s="20"/>
      <c r="CH489" s="20"/>
      <c r="CI489" s="20"/>
      <c r="CJ489" s="20"/>
      <c r="CK489" s="20"/>
      <c r="CL489" s="20"/>
      <c r="CM489" s="21"/>
      <c r="CN489" s="21"/>
      <c r="CO489" s="21"/>
      <c r="CP489" s="21"/>
      <c r="CQ489" s="21"/>
      <c r="CR489" s="21"/>
      <c r="CS489" s="21"/>
      <c r="CT489" s="21"/>
      <c r="CU489" s="21"/>
      <c r="CV489" s="21"/>
      <c r="CW489" s="21"/>
      <c r="CX489" s="21"/>
      <c r="CY489" s="21"/>
      <c r="CZ489" s="21"/>
      <c r="DA489" s="21"/>
      <c r="DB489" s="21"/>
      <c r="DC489" s="21"/>
      <c r="DD489" s="21"/>
      <c r="DE489" s="21"/>
      <c r="DF489" s="21"/>
      <c r="DG489" s="21"/>
      <c r="DH489" s="21"/>
      <c r="DI489" s="21"/>
      <c r="DJ489" s="21"/>
      <c r="DK489" s="259"/>
      <c r="DL489" s="259"/>
      <c r="DM489" s="259"/>
      <c r="DN489" s="22"/>
      <c r="DO489" s="315"/>
      <c r="DP489" s="315"/>
      <c r="DQ489" s="315"/>
      <c r="DR489" s="259"/>
      <c r="DS489" s="259"/>
      <c r="DT489" s="259"/>
      <c r="DU489" s="259"/>
      <c r="DV489" s="259"/>
      <c r="DW489" s="259"/>
      <c r="DX489" s="259"/>
    </row>
    <row r="490" spans="1:128" ht="13.5" customHeight="1">
      <c r="A490" s="1"/>
      <c r="B490" s="2"/>
      <c r="C490" s="3"/>
      <c r="D490" s="3"/>
      <c r="E490" s="3"/>
      <c r="F490" s="3"/>
      <c r="G490" s="3"/>
      <c r="H490" s="3"/>
      <c r="I490" s="3"/>
      <c r="J490" s="3"/>
      <c r="K490" s="3"/>
      <c r="L490" s="3"/>
      <c r="M490" s="3"/>
      <c r="N490" s="3"/>
      <c r="O490" s="3"/>
      <c r="P490" s="3"/>
      <c r="Q490" s="3"/>
      <c r="R490" s="3"/>
      <c r="S490" s="4"/>
      <c r="T490" s="4"/>
      <c r="U490" s="4"/>
      <c r="V490" s="4"/>
      <c r="W490" s="4"/>
      <c r="X490" s="4"/>
      <c r="Y490" s="4"/>
      <c r="Z490" s="5"/>
      <c r="AA490" s="4"/>
      <c r="AB490" s="4"/>
      <c r="AC490" s="4"/>
      <c r="AD490" s="7"/>
      <c r="AE490" s="4"/>
      <c r="AF490" s="7"/>
      <c r="AG490" s="8"/>
      <c r="AH490" s="4"/>
      <c r="AI490" s="4"/>
      <c r="AJ490" s="4"/>
      <c r="AK490" s="4"/>
      <c r="AL490" s="9"/>
      <c r="AM490" s="9"/>
      <c r="AN490" s="9"/>
      <c r="AO490" s="9"/>
      <c r="AP490" s="10"/>
      <c r="AQ490" s="10"/>
      <c r="AR490" s="527"/>
      <c r="AS490" s="527"/>
      <c r="AT490" s="527"/>
      <c r="AU490" s="527"/>
      <c r="AV490" s="527"/>
      <c r="AW490" s="527"/>
      <c r="AX490" s="12"/>
      <c r="AY490" s="13"/>
      <c r="AZ490" s="13"/>
      <c r="BA490" s="13"/>
      <c r="BB490" s="14"/>
      <c r="BC490" s="15"/>
      <c r="BD490" s="15"/>
      <c r="BE490" s="15"/>
      <c r="BF490" s="16"/>
      <c r="BG490" s="14"/>
      <c r="BH490" s="14"/>
      <c r="BI490" s="17"/>
      <c r="BJ490" s="17"/>
      <c r="BK490" s="17"/>
      <c r="BL490" s="17"/>
      <c r="BM490" s="17"/>
      <c r="BN490" s="17"/>
      <c r="BO490" s="17"/>
      <c r="BP490" s="17"/>
      <c r="BQ490" s="17"/>
      <c r="BR490" s="18"/>
      <c r="BS490" s="19"/>
      <c r="BT490" s="19"/>
      <c r="BU490" s="19"/>
      <c r="BV490" s="17"/>
      <c r="BW490" s="17"/>
      <c r="BX490" s="17"/>
      <c r="BY490" s="17"/>
      <c r="BZ490" s="17"/>
      <c r="CA490" s="17"/>
      <c r="CB490" s="17"/>
      <c r="CC490" s="20"/>
      <c r="CD490" s="20"/>
      <c r="CE490" s="20"/>
      <c r="CF490" s="20"/>
      <c r="CG490" s="20"/>
      <c r="CH490" s="20"/>
      <c r="CI490" s="20"/>
      <c r="CJ490" s="20"/>
      <c r="CK490" s="20"/>
      <c r="CL490" s="20"/>
      <c r="CM490" s="21"/>
      <c r="CN490" s="21"/>
      <c r="CO490" s="21"/>
      <c r="CP490" s="21"/>
      <c r="CQ490" s="21"/>
      <c r="CR490" s="21"/>
      <c r="CS490" s="21"/>
      <c r="CT490" s="21"/>
      <c r="CU490" s="21"/>
      <c r="CV490" s="21"/>
      <c r="CW490" s="21"/>
      <c r="CX490" s="21"/>
      <c r="CY490" s="21"/>
      <c r="CZ490" s="21"/>
      <c r="DA490" s="21"/>
      <c r="DB490" s="21"/>
      <c r="DC490" s="21"/>
      <c r="DD490" s="21"/>
      <c r="DE490" s="21"/>
      <c r="DF490" s="21"/>
      <c r="DG490" s="21"/>
      <c r="DH490" s="21"/>
      <c r="DI490" s="21"/>
      <c r="DJ490" s="21"/>
      <c r="DK490" s="259"/>
      <c r="DL490" s="259"/>
      <c r="DM490" s="259"/>
      <c r="DN490" s="22"/>
      <c r="DO490" s="315"/>
      <c r="DP490" s="315"/>
      <c r="DQ490" s="315"/>
      <c r="DR490" s="259"/>
      <c r="DS490" s="259"/>
      <c r="DT490" s="259"/>
      <c r="DU490" s="259"/>
      <c r="DV490" s="259"/>
      <c r="DW490" s="259"/>
      <c r="DX490" s="259"/>
    </row>
    <row r="491" spans="1:128" ht="13.5" customHeight="1">
      <c r="A491" s="1"/>
      <c r="B491" s="2"/>
      <c r="C491" s="3"/>
      <c r="D491" s="3"/>
      <c r="E491" s="3"/>
      <c r="F491" s="3"/>
      <c r="G491" s="3"/>
      <c r="H491" s="3"/>
      <c r="I491" s="3"/>
      <c r="J491" s="3"/>
      <c r="K491" s="3"/>
      <c r="L491" s="3"/>
      <c r="M491" s="3"/>
      <c r="N491" s="3"/>
      <c r="O491" s="3"/>
      <c r="P491" s="3"/>
      <c r="Q491" s="3"/>
      <c r="R491" s="3"/>
      <c r="S491" s="4"/>
      <c r="T491" s="4"/>
      <c r="U491" s="4"/>
      <c r="V491" s="4"/>
      <c r="W491" s="4"/>
      <c r="X491" s="4"/>
      <c r="Y491" s="4"/>
      <c r="Z491" s="5"/>
      <c r="AA491" s="4"/>
      <c r="AB491" s="4"/>
      <c r="AC491" s="4"/>
      <c r="AD491" s="7"/>
      <c r="AE491" s="4"/>
      <c r="AF491" s="7"/>
      <c r="AG491" s="8"/>
      <c r="AH491" s="4"/>
      <c r="AI491" s="4"/>
      <c r="AJ491" s="4"/>
      <c r="AK491" s="4"/>
      <c r="AL491" s="9"/>
      <c r="AM491" s="9"/>
      <c r="AN491" s="9"/>
      <c r="AO491" s="9"/>
      <c r="AP491" s="10"/>
      <c r="AQ491" s="10"/>
      <c r="AR491" s="527"/>
      <c r="AS491" s="527"/>
      <c r="AT491" s="527"/>
      <c r="AU491" s="527"/>
      <c r="AV491" s="527"/>
      <c r="AW491" s="527"/>
      <c r="AX491" s="12"/>
      <c r="AY491" s="13"/>
      <c r="AZ491" s="13"/>
      <c r="BA491" s="13"/>
      <c r="BB491" s="14"/>
      <c r="BC491" s="15"/>
      <c r="BD491" s="15"/>
      <c r="BE491" s="15"/>
      <c r="BF491" s="16"/>
      <c r="BG491" s="14"/>
      <c r="BH491" s="14"/>
      <c r="BI491" s="17"/>
      <c r="BJ491" s="17"/>
      <c r="BK491" s="17"/>
      <c r="BL491" s="17"/>
      <c r="BM491" s="17"/>
      <c r="BN491" s="17"/>
      <c r="BO491" s="17"/>
      <c r="BP491" s="17"/>
      <c r="BQ491" s="17"/>
      <c r="BR491" s="18"/>
      <c r="BS491" s="19"/>
      <c r="BT491" s="19"/>
      <c r="BU491" s="19"/>
      <c r="BV491" s="17"/>
      <c r="BW491" s="17"/>
      <c r="BX491" s="17"/>
      <c r="BY491" s="17"/>
      <c r="BZ491" s="17"/>
      <c r="CA491" s="17"/>
      <c r="CB491" s="17"/>
      <c r="CC491" s="20"/>
      <c r="CD491" s="20"/>
      <c r="CE491" s="20"/>
      <c r="CF491" s="20"/>
      <c r="CG491" s="20"/>
      <c r="CH491" s="20"/>
      <c r="CI491" s="20"/>
      <c r="CJ491" s="20"/>
      <c r="CK491" s="20"/>
      <c r="CL491" s="20"/>
      <c r="CM491" s="21"/>
      <c r="CN491" s="21"/>
      <c r="CO491" s="21"/>
      <c r="CP491" s="21"/>
      <c r="CQ491" s="21"/>
      <c r="CR491" s="21"/>
      <c r="CS491" s="21"/>
      <c r="CT491" s="21"/>
      <c r="CU491" s="21"/>
      <c r="CV491" s="21"/>
      <c r="CW491" s="21"/>
      <c r="CX491" s="21"/>
      <c r="CY491" s="21"/>
      <c r="CZ491" s="21"/>
      <c r="DA491" s="21"/>
      <c r="DB491" s="21"/>
      <c r="DC491" s="21"/>
      <c r="DD491" s="21"/>
      <c r="DE491" s="21"/>
      <c r="DF491" s="21"/>
      <c r="DG491" s="21"/>
      <c r="DH491" s="21"/>
      <c r="DI491" s="21"/>
      <c r="DJ491" s="21"/>
      <c r="DK491" s="259"/>
      <c r="DL491" s="259"/>
      <c r="DM491" s="259"/>
      <c r="DN491" s="22"/>
      <c r="DO491" s="315"/>
      <c r="DP491" s="315"/>
      <c r="DQ491" s="315"/>
      <c r="DR491" s="259"/>
      <c r="DS491" s="259"/>
      <c r="DT491" s="259"/>
      <c r="DU491" s="259"/>
      <c r="DV491" s="259"/>
      <c r="DW491" s="259"/>
      <c r="DX491" s="259"/>
    </row>
    <row r="492" spans="1:128" ht="13.5" customHeight="1">
      <c r="A492" s="1"/>
      <c r="B492" s="2"/>
      <c r="C492" s="3"/>
      <c r="D492" s="3"/>
      <c r="E492" s="3"/>
      <c r="F492" s="3"/>
      <c r="G492" s="3"/>
      <c r="H492" s="3"/>
      <c r="I492" s="3"/>
      <c r="J492" s="3"/>
      <c r="K492" s="3"/>
      <c r="L492" s="3"/>
      <c r="M492" s="3"/>
      <c r="N492" s="3"/>
      <c r="O492" s="3"/>
      <c r="P492" s="3"/>
      <c r="Q492" s="3"/>
      <c r="R492" s="3"/>
      <c r="S492" s="4"/>
      <c r="T492" s="4"/>
      <c r="U492" s="4"/>
      <c r="V492" s="4"/>
      <c r="W492" s="4"/>
      <c r="X492" s="4"/>
      <c r="Y492" s="4"/>
      <c r="Z492" s="5"/>
      <c r="AA492" s="4"/>
      <c r="AB492" s="4"/>
      <c r="AC492" s="4"/>
      <c r="AD492" s="7"/>
      <c r="AE492" s="4"/>
      <c r="AF492" s="7"/>
      <c r="AG492" s="8"/>
      <c r="AH492" s="4"/>
      <c r="AI492" s="4"/>
      <c r="AJ492" s="4"/>
      <c r="AK492" s="4"/>
      <c r="AL492" s="9"/>
      <c r="AM492" s="9"/>
      <c r="AN492" s="9"/>
      <c r="AO492" s="9"/>
      <c r="AP492" s="10"/>
      <c r="AQ492" s="10"/>
      <c r="AR492" s="527"/>
      <c r="AS492" s="527"/>
      <c r="AT492" s="527"/>
      <c r="AU492" s="527"/>
      <c r="AV492" s="527"/>
      <c r="AW492" s="527"/>
      <c r="AX492" s="12"/>
      <c r="AY492" s="13"/>
      <c r="AZ492" s="13"/>
      <c r="BA492" s="13"/>
      <c r="BB492" s="14"/>
      <c r="BC492" s="15"/>
      <c r="BD492" s="15"/>
      <c r="BE492" s="15"/>
      <c r="BF492" s="16"/>
      <c r="BG492" s="14"/>
      <c r="BH492" s="14"/>
      <c r="BI492" s="17"/>
      <c r="BJ492" s="17"/>
      <c r="BK492" s="17"/>
      <c r="BL492" s="17"/>
      <c r="BM492" s="17"/>
      <c r="BN492" s="17"/>
      <c r="BO492" s="17"/>
      <c r="BP492" s="17"/>
      <c r="BQ492" s="17"/>
      <c r="BR492" s="18"/>
      <c r="BS492" s="19"/>
      <c r="BT492" s="19"/>
      <c r="BU492" s="19"/>
      <c r="BV492" s="17"/>
      <c r="BW492" s="17"/>
      <c r="BX492" s="17"/>
      <c r="BY492" s="17"/>
      <c r="BZ492" s="17"/>
      <c r="CA492" s="17"/>
      <c r="CB492" s="17"/>
      <c r="CC492" s="20"/>
      <c r="CD492" s="20"/>
      <c r="CE492" s="20"/>
      <c r="CF492" s="20"/>
      <c r="CG492" s="20"/>
      <c r="CH492" s="20"/>
      <c r="CI492" s="20"/>
      <c r="CJ492" s="20"/>
      <c r="CK492" s="20"/>
      <c r="CL492" s="20"/>
      <c r="CM492" s="21"/>
      <c r="CN492" s="21"/>
      <c r="CO492" s="21"/>
      <c r="CP492" s="21"/>
      <c r="CQ492" s="21"/>
      <c r="CR492" s="21"/>
      <c r="CS492" s="21"/>
      <c r="CT492" s="21"/>
      <c r="CU492" s="21"/>
      <c r="CV492" s="21"/>
      <c r="CW492" s="21"/>
      <c r="CX492" s="21"/>
      <c r="CY492" s="21"/>
      <c r="CZ492" s="21"/>
      <c r="DA492" s="21"/>
      <c r="DB492" s="21"/>
      <c r="DC492" s="21"/>
      <c r="DD492" s="21"/>
      <c r="DE492" s="21"/>
      <c r="DF492" s="21"/>
      <c r="DG492" s="21"/>
      <c r="DH492" s="21"/>
      <c r="DI492" s="21"/>
      <c r="DJ492" s="21"/>
      <c r="DK492" s="259"/>
      <c r="DL492" s="259"/>
      <c r="DM492" s="259"/>
      <c r="DN492" s="22"/>
      <c r="DO492" s="315"/>
      <c r="DP492" s="315"/>
      <c r="DQ492" s="315"/>
      <c r="DR492" s="259"/>
      <c r="DS492" s="259"/>
      <c r="DT492" s="259"/>
      <c r="DU492" s="259"/>
      <c r="DV492" s="259"/>
      <c r="DW492" s="259"/>
      <c r="DX492" s="259"/>
    </row>
    <row r="493" spans="1:128" ht="13.5" customHeight="1">
      <c r="A493" s="1"/>
      <c r="B493" s="2"/>
      <c r="C493" s="3"/>
      <c r="D493" s="3"/>
      <c r="E493" s="3"/>
      <c r="F493" s="3"/>
      <c r="G493" s="3"/>
      <c r="H493" s="3"/>
      <c r="I493" s="3"/>
      <c r="J493" s="3"/>
      <c r="K493" s="3"/>
      <c r="L493" s="3"/>
      <c r="M493" s="3"/>
      <c r="N493" s="3"/>
      <c r="O493" s="3"/>
      <c r="P493" s="3"/>
      <c r="Q493" s="3"/>
      <c r="R493" s="3"/>
      <c r="S493" s="4"/>
      <c r="T493" s="4"/>
      <c r="U493" s="4"/>
      <c r="V493" s="4"/>
      <c r="W493" s="4"/>
      <c r="X493" s="4"/>
      <c r="Y493" s="4"/>
      <c r="Z493" s="5"/>
      <c r="AA493" s="4"/>
      <c r="AB493" s="4"/>
      <c r="AC493" s="4"/>
      <c r="AD493" s="7"/>
      <c r="AE493" s="4"/>
      <c r="AF493" s="7"/>
      <c r="AG493" s="8"/>
      <c r="AH493" s="4"/>
      <c r="AI493" s="4"/>
      <c r="AJ493" s="4"/>
      <c r="AK493" s="4"/>
      <c r="AL493" s="9"/>
      <c r="AM493" s="9"/>
      <c r="AN493" s="9"/>
      <c r="AO493" s="9"/>
      <c r="AP493" s="10"/>
      <c r="AQ493" s="10"/>
      <c r="AR493" s="527"/>
      <c r="AS493" s="527"/>
      <c r="AT493" s="527"/>
      <c r="AU493" s="527"/>
      <c r="AV493" s="527"/>
      <c r="AW493" s="527"/>
      <c r="AX493" s="12"/>
      <c r="AY493" s="13"/>
      <c r="AZ493" s="13"/>
      <c r="BA493" s="13"/>
      <c r="BB493" s="14"/>
      <c r="BC493" s="15"/>
      <c r="BD493" s="15"/>
      <c r="BE493" s="15"/>
      <c r="BF493" s="16"/>
      <c r="BG493" s="14"/>
      <c r="BH493" s="14"/>
      <c r="BI493" s="17"/>
      <c r="BJ493" s="17"/>
      <c r="BK493" s="17"/>
      <c r="BL493" s="17"/>
      <c r="BM493" s="17"/>
      <c r="BN493" s="17"/>
      <c r="BO493" s="17"/>
      <c r="BP493" s="17"/>
      <c r="BQ493" s="17"/>
      <c r="BR493" s="18"/>
      <c r="BS493" s="19"/>
      <c r="BT493" s="19"/>
      <c r="BU493" s="19"/>
      <c r="BV493" s="17"/>
      <c r="BW493" s="17"/>
      <c r="BX493" s="17"/>
      <c r="BY493" s="17"/>
      <c r="BZ493" s="17"/>
      <c r="CA493" s="17"/>
      <c r="CB493" s="17"/>
      <c r="CC493" s="20"/>
      <c r="CD493" s="20"/>
      <c r="CE493" s="20"/>
      <c r="CF493" s="20"/>
      <c r="CG493" s="20"/>
      <c r="CH493" s="20"/>
      <c r="CI493" s="20"/>
      <c r="CJ493" s="20"/>
      <c r="CK493" s="20"/>
      <c r="CL493" s="20"/>
      <c r="CM493" s="21"/>
      <c r="CN493" s="21"/>
      <c r="CO493" s="21"/>
      <c r="CP493" s="21"/>
      <c r="CQ493" s="21"/>
      <c r="CR493" s="21"/>
      <c r="CS493" s="21"/>
      <c r="CT493" s="21"/>
      <c r="CU493" s="21"/>
      <c r="CV493" s="21"/>
      <c r="CW493" s="21"/>
      <c r="CX493" s="21"/>
      <c r="CY493" s="21"/>
      <c r="CZ493" s="21"/>
      <c r="DA493" s="21"/>
      <c r="DB493" s="21"/>
      <c r="DC493" s="21"/>
      <c r="DD493" s="21"/>
      <c r="DE493" s="21"/>
      <c r="DF493" s="21"/>
      <c r="DG493" s="21"/>
      <c r="DH493" s="21"/>
      <c r="DI493" s="21"/>
      <c r="DJ493" s="21"/>
      <c r="DK493" s="259"/>
      <c r="DL493" s="259"/>
      <c r="DM493" s="259"/>
      <c r="DN493" s="22"/>
      <c r="DO493" s="315"/>
      <c r="DP493" s="315"/>
      <c r="DQ493" s="315"/>
      <c r="DR493" s="259"/>
      <c r="DS493" s="259"/>
      <c r="DT493" s="259"/>
      <c r="DU493" s="259"/>
      <c r="DV493" s="259"/>
      <c r="DW493" s="259"/>
      <c r="DX493" s="259"/>
    </row>
    <row r="494" spans="1:128" ht="13.5" customHeight="1">
      <c r="A494" s="1"/>
      <c r="B494" s="2"/>
      <c r="C494" s="3"/>
      <c r="D494" s="3"/>
      <c r="E494" s="3"/>
      <c r="F494" s="3"/>
      <c r="G494" s="3"/>
      <c r="H494" s="3"/>
      <c r="I494" s="3"/>
      <c r="J494" s="3"/>
      <c r="K494" s="3"/>
      <c r="L494" s="3"/>
      <c r="M494" s="3"/>
      <c r="N494" s="3"/>
      <c r="O494" s="3"/>
      <c r="P494" s="3"/>
      <c r="Q494" s="3"/>
      <c r="R494" s="3"/>
      <c r="S494" s="4"/>
      <c r="T494" s="4"/>
      <c r="U494" s="4"/>
      <c r="V494" s="4"/>
      <c r="W494" s="4"/>
      <c r="X494" s="4"/>
      <c r="Y494" s="4"/>
      <c r="Z494" s="5"/>
      <c r="AA494" s="4"/>
      <c r="AB494" s="4"/>
      <c r="AC494" s="4"/>
      <c r="AD494" s="7"/>
      <c r="AE494" s="4"/>
      <c r="AF494" s="7"/>
      <c r="AG494" s="8"/>
      <c r="AH494" s="4"/>
      <c r="AI494" s="4"/>
      <c r="AJ494" s="4"/>
      <c r="AK494" s="4"/>
      <c r="AL494" s="9"/>
      <c r="AM494" s="9"/>
      <c r="AN494" s="9"/>
      <c r="AO494" s="9"/>
      <c r="AP494" s="10"/>
      <c r="AQ494" s="10"/>
      <c r="AR494" s="527"/>
      <c r="AS494" s="527"/>
      <c r="AT494" s="527"/>
      <c r="AU494" s="527"/>
      <c r="AV494" s="527"/>
      <c r="AW494" s="527"/>
      <c r="AX494" s="12"/>
      <c r="AY494" s="13"/>
      <c r="AZ494" s="13"/>
      <c r="BA494" s="13"/>
      <c r="BB494" s="14"/>
      <c r="BC494" s="15"/>
      <c r="BD494" s="15"/>
      <c r="BE494" s="15"/>
      <c r="BF494" s="16"/>
      <c r="BG494" s="14"/>
      <c r="BH494" s="14"/>
      <c r="BI494" s="17"/>
      <c r="BJ494" s="17"/>
      <c r="BK494" s="17"/>
      <c r="BL494" s="17"/>
      <c r="BM494" s="17"/>
      <c r="BN494" s="17"/>
      <c r="BO494" s="17"/>
      <c r="BP494" s="17"/>
      <c r="BQ494" s="17"/>
      <c r="BR494" s="18"/>
      <c r="BS494" s="19"/>
      <c r="BT494" s="19"/>
      <c r="BU494" s="19"/>
      <c r="BV494" s="17"/>
      <c r="BW494" s="17"/>
      <c r="BX494" s="17"/>
      <c r="BY494" s="17"/>
      <c r="BZ494" s="17"/>
      <c r="CA494" s="17"/>
      <c r="CB494" s="17"/>
      <c r="CC494" s="20"/>
      <c r="CD494" s="20"/>
      <c r="CE494" s="20"/>
      <c r="CF494" s="20"/>
      <c r="CG494" s="20"/>
      <c r="CH494" s="20"/>
      <c r="CI494" s="20"/>
      <c r="CJ494" s="20"/>
      <c r="CK494" s="20"/>
      <c r="CL494" s="20"/>
      <c r="CM494" s="21"/>
      <c r="CN494" s="21"/>
      <c r="CO494" s="21"/>
      <c r="CP494" s="21"/>
      <c r="CQ494" s="21"/>
      <c r="CR494" s="21"/>
      <c r="CS494" s="21"/>
      <c r="CT494" s="21"/>
      <c r="CU494" s="21"/>
      <c r="CV494" s="21"/>
      <c r="CW494" s="21"/>
      <c r="CX494" s="21"/>
      <c r="CY494" s="21"/>
      <c r="CZ494" s="21"/>
      <c r="DA494" s="21"/>
      <c r="DB494" s="21"/>
      <c r="DC494" s="21"/>
      <c r="DD494" s="21"/>
      <c r="DE494" s="21"/>
      <c r="DF494" s="21"/>
      <c r="DG494" s="21"/>
      <c r="DH494" s="21"/>
      <c r="DI494" s="21"/>
      <c r="DJ494" s="21"/>
      <c r="DK494" s="259"/>
      <c r="DL494" s="259"/>
      <c r="DM494" s="259"/>
      <c r="DN494" s="22"/>
      <c r="DO494" s="315"/>
      <c r="DP494" s="315"/>
      <c r="DQ494" s="315"/>
      <c r="DR494" s="259"/>
      <c r="DS494" s="259"/>
      <c r="DT494" s="259"/>
      <c r="DU494" s="259"/>
      <c r="DV494" s="259"/>
      <c r="DW494" s="259"/>
      <c r="DX494" s="259"/>
    </row>
    <row r="495" spans="1:128" ht="13.5" customHeight="1">
      <c r="A495" s="1"/>
      <c r="B495" s="2"/>
      <c r="C495" s="3"/>
      <c r="D495" s="3"/>
      <c r="E495" s="3"/>
      <c r="F495" s="3"/>
      <c r="G495" s="3"/>
      <c r="H495" s="3"/>
      <c r="I495" s="3"/>
      <c r="J495" s="3"/>
      <c r="K495" s="3"/>
      <c r="L495" s="3"/>
      <c r="M495" s="3"/>
      <c r="N495" s="3"/>
      <c r="O495" s="3"/>
      <c r="P495" s="3"/>
      <c r="Q495" s="3"/>
      <c r="R495" s="3"/>
      <c r="S495" s="4"/>
      <c r="T495" s="4"/>
      <c r="U495" s="4"/>
      <c r="V495" s="4"/>
      <c r="W495" s="4"/>
      <c r="X495" s="4"/>
      <c r="Y495" s="4"/>
      <c r="Z495" s="5"/>
      <c r="AA495" s="4"/>
      <c r="AB495" s="4"/>
      <c r="AC495" s="4"/>
      <c r="AD495" s="7"/>
      <c r="AE495" s="4"/>
      <c r="AF495" s="7"/>
      <c r="AG495" s="8"/>
      <c r="AH495" s="4"/>
      <c r="AI495" s="4"/>
      <c r="AJ495" s="4"/>
      <c r="AK495" s="4"/>
      <c r="AL495" s="9"/>
      <c r="AM495" s="9"/>
      <c r="AN495" s="9"/>
      <c r="AO495" s="9"/>
      <c r="AP495" s="10"/>
      <c r="AQ495" s="10"/>
      <c r="AR495" s="527"/>
      <c r="AS495" s="527"/>
      <c r="AT495" s="527"/>
      <c r="AU495" s="527"/>
      <c r="AV495" s="527"/>
      <c r="AW495" s="527"/>
      <c r="AX495" s="12"/>
      <c r="AY495" s="13"/>
      <c r="AZ495" s="13"/>
      <c r="BA495" s="13"/>
      <c r="BB495" s="14"/>
      <c r="BC495" s="15"/>
      <c r="BD495" s="15"/>
      <c r="BE495" s="15"/>
      <c r="BF495" s="16"/>
      <c r="BG495" s="14"/>
      <c r="BH495" s="14"/>
      <c r="BI495" s="17"/>
      <c r="BJ495" s="17"/>
      <c r="BK495" s="17"/>
      <c r="BL495" s="17"/>
      <c r="BM495" s="17"/>
      <c r="BN495" s="17"/>
      <c r="BO495" s="17"/>
      <c r="BP495" s="17"/>
      <c r="BQ495" s="17"/>
      <c r="BR495" s="18"/>
      <c r="BS495" s="19"/>
      <c r="BT495" s="19"/>
      <c r="BU495" s="19"/>
      <c r="BV495" s="17"/>
      <c r="BW495" s="17"/>
      <c r="BX495" s="17"/>
      <c r="BY495" s="17"/>
      <c r="BZ495" s="17"/>
      <c r="CA495" s="17"/>
      <c r="CB495" s="17"/>
      <c r="CC495" s="20"/>
      <c r="CD495" s="20"/>
      <c r="CE495" s="20"/>
      <c r="CF495" s="20"/>
      <c r="CG495" s="20"/>
      <c r="CH495" s="20"/>
      <c r="CI495" s="20"/>
      <c r="CJ495" s="20"/>
      <c r="CK495" s="20"/>
      <c r="CL495" s="20"/>
      <c r="CM495" s="21"/>
      <c r="CN495" s="21"/>
      <c r="CO495" s="21"/>
      <c r="CP495" s="21"/>
      <c r="CQ495" s="21"/>
      <c r="CR495" s="21"/>
      <c r="CS495" s="21"/>
      <c r="CT495" s="21"/>
      <c r="CU495" s="21"/>
      <c r="CV495" s="21"/>
      <c r="CW495" s="21"/>
      <c r="CX495" s="21"/>
      <c r="CY495" s="21"/>
      <c r="CZ495" s="21"/>
      <c r="DA495" s="21"/>
      <c r="DB495" s="21"/>
      <c r="DC495" s="21"/>
      <c r="DD495" s="21"/>
      <c r="DE495" s="21"/>
      <c r="DF495" s="21"/>
      <c r="DG495" s="21"/>
      <c r="DH495" s="21"/>
      <c r="DI495" s="21"/>
      <c r="DJ495" s="21"/>
      <c r="DK495" s="259"/>
      <c r="DL495" s="259"/>
      <c r="DM495" s="259"/>
      <c r="DN495" s="22"/>
      <c r="DO495" s="315"/>
      <c r="DP495" s="315"/>
      <c r="DQ495" s="315"/>
      <c r="DR495" s="259"/>
      <c r="DS495" s="259"/>
      <c r="DT495" s="259"/>
      <c r="DU495" s="259"/>
      <c r="DV495" s="259"/>
      <c r="DW495" s="259"/>
      <c r="DX495" s="259"/>
    </row>
    <row r="496" spans="1:128" ht="13.5" customHeight="1">
      <c r="A496" s="1"/>
      <c r="B496" s="2"/>
      <c r="C496" s="3"/>
      <c r="D496" s="3"/>
      <c r="E496" s="3"/>
      <c r="F496" s="3"/>
      <c r="G496" s="3"/>
      <c r="H496" s="3"/>
      <c r="I496" s="3"/>
      <c r="J496" s="3"/>
      <c r="K496" s="3"/>
      <c r="L496" s="3"/>
      <c r="M496" s="3"/>
      <c r="N496" s="3"/>
      <c r="O496" s="3"/>
      <c r="P496" s="3"/>
      <c r="Q496" s="3"/>
      <c r="R496" s="3"/>
      <c r="S496" s="4"/>
      <c r="T496" s="4"/>
      <c r="U496" s="4"/>
      <c r="V496" s="4"/>
      <c r="W496" s="4"/>
      <c r="X496" s="4"/>
      <c r="Y496" s="4"/>
      <c r="Z496" s="5"/>
      <c r="AA496" s="4"/>
      <c r="AB496" s="4"/>
      <c r="AC496" s="4"/>
      <c r="AD496" s="7"/>
      <c r="AE496" s="4"/>
      <c r="AF496" s="7"/>
      <c r="AG496" s="8"/>
      <c r="AH496" s="4"/>
      <c r="AI496" s="4"/>
      <c r="AJ496" s="4"/>
      <c r="AK496" s="4"/>
      <c r="AL496" s="9"/>
      <c r="AM496" s="9"/>
      <c r="AN496" s="9"/>
      <c r="AO496" s="9"/>
      <c r="AP496" s="10"/>
      <c r="AQ496" s="10"/>
      <c r="AR496" s="527"/>
      <c r="AS496" s="527"/>
      <c r="AT496" s="527"/>
      <c r="AU496" s="527"/>
      <c r="AV496" s="527"/>
      <c r="AW496" s="527"/>
      <c r="AX496" s="12"/>
      <c r="AY496" s="13"/>
      <c r="AZ496" s="13"/>
      <c r="BA496" s="13"/>
      <c r="BB496" s="14"/>
      <c r="BC496" s="15"/>
      <c r="BD496" s="15"/>
      <c r="BE496" s="15"/>
      <c r="BF496" s="16"/>
      <c r="BG496" s="14"/>
      <c r="BH496" s="14"/>
      <c r="BI496" s="17"/>
      <c r="BJ496" s="17"/>
      <c r="BK496" s="17"/>
      <c r="BL496" s="17"/>
      <c r="BM496" s="17"/>
      <c r="BN496" s="17"/>
      <c r="BO496" s="17"/>
      <c r="BP496" s="17"/>
      <c r="BQ496" s="17"/>
      <c r="BR496" s="18"/>
      <c r="BS496" s="19"/>
      <c r="BT496" s="19"/>
      <c r="BU496" s="19"/>
      <c r="BV496" s="17"/>
      <c r="BW496" s="17"/>
      <c r="BX496" s="17"/>
      <c r="BY496" s="17"/>
      <c r="BZ496" s="17"/>
      <c r="CA496" s="17"/>
      <c r="CB496" s="17"/>
      <c r="CC496" s="20"/>
      <c r="CD496" s="20"/>
      <c r="CE496" s="20"/>
      <c r="CF496" s="20"/>
      <c r="CG496" s="20"/>
      <c r="CH496" s="20"/>
      <c r="CI496" s="20"/>
      <c r="CJ496" s="20"/>
      <c r="CK496" s="20"/>
      <c r="CL496" s="20"/>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59"/>
      <c r="DL496" s="259"/>
      <c r="DM496" s="259"/>
      <c r="DN496" s="22"/>
      <c r="DO496" s="315"/>
      <c r="DP496" s="315"/>
      <c r="DQ496" s="315"/>
      <c r="DR496" s="259"/>
      <c r="DS496" s="259"/>
      <c r="DT496" s="259"/>
      <c r="DU496" s="259"/>
      <c r="DV496" s="259"/>
      <c r="DW496" s="259"/>
      <c r="DX496" s="259"/>
    </row>
    <row r="497" spans="1:128" ht="13.5" customHeight="1">
      <c r="A497" s="1"/>
      <c r="B497" s="2"/>
      <c r="C497" s="3"/>
      <c r="D497" s="3"/>
      <c r="E497" s="3"/>
      <c r="F497" s="3"/>
      <c r="G497" s="3"/>
      <c r="H497" s="3"/>
      <c r="I497" s="3"/>
      <c r="J497" s="3"/>
      <c r="K497" s="3"/>
      <c r="L497" s="3"/>
      <c r="M497" s="3"/>
      <c r="N497" s="3"/>
      <c r="O497" s="3"/>
      <c r="P497" s="3"/>
      <c r="Q497" s="3"/>
      <c r="R497" s="3"/>
      <c r="S497" s="4"/>
      <c r="T497" s="4"/>
      <c r="U497" s="4"/>
      <c r="V497" s="4"/>
      <c r="W497" s="4"/>
      <c r="X497" s="4"/>
      <c r="Y497" s="4"/>
      <c r="Z497" s="5"/>
      <c r="AA497" s="4"/>
      <c r="AB497" s="4"/>
      <c r="AC497" s="4"/>
      <c r="AD497" s="7"/>
      <c r="AE497" s="4"/>
      <c r="AF497" s="7"/>
      <c r="AG497" s="8"/>
      <c r="AH497" s="4"/>
      <c r="AI497" s="4"/>
      <c r="AJ497" s="4"/>
      <c r="AK497" s="4"/>
      <c r="AL497" s="9"/>
      <c r="AM497" s="9"/>
      <c r="AN497" s="9"/>
      <c r="AO497" s="9"/>
      <c r="AP497" s="10"/>
      <c r="AQ497" s="10"/>
      <c r="AR497" s="527"/>
      <c r="AS497" s="527"/>
      <c r="AT497" s="527"/>
      <c r="AU497" s="527"/>
      <c r="AV497" s="527"/>
      <c r="AW497" s="527"/>
      <c r="AX497" s="12"/>
      <c r="AY497" s="13"/>
      <c r="AZ497" s="13"/>
      <c r="BA497" s="13"/>
      <c r="BB497" s="14"/>
      <c r="BC497" s="15"/>
      <c r="BD497" s="15"/>
      <c r="BE497" s="15"/>
      <c r="BF497" s="16"/>
      <c r="BG497" s="14"/>
      <c r="BH497" s="14"/>
      <c r="BI497" s="17"/>
      <c r="BJ497" s="17"/>
      <c r="BK497" s="17"/>
      <c r="BL497" s="17"/>
      <c r="BM497" s="17"/>
      <c r="BN497" s="17"/>
      <c r="BO497" s="17"/>
      <c r="BP497" s="17"/>
      <c r="BQ497" s="17"/>
      <c r="BR497" s="18"/>
      <c r="BS497" s="19"/>
      <c r="BT497" s="19"/>
      <c r="BU497" s="19"/>
      <c r="BV497" s="17"/>
      <c r="BW497" s="17"/>
      <c r="BX497" s="17"/>
      <c r="BY497" s="17"/>
      <c r="BZ497" s="17"/>
      <c r="CA497" s="17"/>
      <c r="CB497" s="17"/>
      <c r="CC497" s="20"/>
      <c r="CD497" s="20"/>
      <c r="CE497" s="20"/>
      <c r="CF497" s="20"/>
      <c r="CG497" s="20"/>
      <c r="CH497" s="20"/>
      <c r="CI497" s="20"/>
      <c r="CJ497" s="20"/>
      <c r="CK497" s="20"/>
      <c r="CL497" s="20"/>
      <c r="CM497" s="21"/>
      <c r="CN497" s="21"/>
      <c r="CO497" s="21"/>
      <c r="CP497" s="21"/>
      <c r="CQ497" s="21"/>
      <c r="CR497" s="21"/>
      <c r="CS497" s="21"/>
      <c r="CT497" s="21"/>
      <c r="CU497" s="21"/>
      <c r="CV497" s="21"/>
      <c r="CW497" s="21"/>
      <c r="CX497" s="21"/>
      <c r="CY497" s="21"/>
      <c r="CZ497" s="21"/>
      <c r="DA497" s="21"/>
      <c r="DB497" s="21"/>
      <c r="DC497" s="21"/>
      <c r="DD497" s="21"/>
      <c r="DE497" s="21"/>
      <c r="DF497" s="21"/>
      <c r="DG497" s="21"/>
      <c r="DH497" s="21"/>
      <c r="DI497" s="21"/>
      <c r="DJ497" s="21"/>
      <c r="DK497" s="259"/>
      <c r="DL497" s="259"/>
      <c r="DM497" s="259"/>
      <c r="DN497" s="22"/>
      <c r="DO497" s="315"/>
      <c r="DP497" s="315"/>
      <c r="DQ497" s="315"/>
      <c r="DR497" s="259"/>
      <c r="DS497" s="259"/>
      <c r="DT497" s="259"/>
      <c r="DU497" s="259"/>
      <c r="DV497" s="259"/>
      <c r="DW497" s="259"/>
      <c r="DX497" s="259"/>
    </row>
    <row r="498" spans="1:128" ht="13.5" customHeight="1">
      <c r="A498" s="1"/>
      <c r="B498" s="2"/>
      <c r="C498" s="3"/>
      <c r="D498" s="3"/>
      <c r="E498" s="3"/>
      <c r="F498" s="3"/>
      <c r="G498" s="3"/>
      <c r="H498" s="3"/>
      <c r="I498" s="3"/>
      <c r="J498" s="3"/>
      <c r="K498" s="3"/>
      <c r="L498" s="3"/>
      <c r="M498" s="3"/>
      <c r="N498" s="3"/>
      <c r="O498" s="3"/>
      <c r="P498" s="3"/>
      <c r="Q498" s="3"/>
      <c r="R498" s="3"/>
      <c r="S498" s="4"/>
      <c r="T498" s="4"/>
      <c r="U498" s="4"/>
      <c r="V498" s="4"/>
      <c r="W498" s="4"/>
      <c r="X498" s="4"/>
      <c r="Y498" s="4"/>
      <c r="Z498" s="5"/>
      <c r="AA498" s="4"/>
      <c r="AB498" s="4"/>
      <c r="AC498" s="4"/>
      <c r="AD498" s="7"/>
      <c r="AE498" s="4"/>
      <c r="AF498" s="7"/>
      <c r="AG498" s="8"/>
      <c r="AH498" s="4"/>
      <c r="AI498" s="4"/>
      <c r="AJ498" s="4"/>
      <c r="AK498" s="4"/>
      <c r="AL498" s="9"/>
      <c r="AM498" s="9"/>
      <c r="AN498" s="9"/>
      <c r="AO498" s="9"/>
      <c r="AP498" s="10"/>
      <c r="AQ498" s="10"/>
      <c r="AR498" s="527"/>
      <c r="AS498" s="527"/>
      <c r="AT498" s="527"/>
      <c r="AU498" s="527"/>
      <c r="AV498" s="527"/>
      <c r="AW498" s="527"/>
      <c r="AX498" s="12"/>
      <c r="AY498" s="13"/>
      <c r="AZ498" s="13"/>
      <c r="BA498" s="13"/>
      <c r="BB498" s="14"/>
      <c r="BC498" s="15"/>
      <c r="BD498" s="15"/>
      <c r="BE498" s="15"/>
      <c r="BF498" s="16"/>
      <c r="BG498" s="14"/>
      <c r="BH498" s="14"/>
      <c r="BI498" s="17"/>
      <c r="BJ498" s="17"/>
      <c r="BK498" s="17"/>
      <c r="BL498" s="17"/>
      <c r="BM498" s="17"/>
      <c r="BN498" s="17"/>
      <c r="BO498" s="17"/>
      <c r="BP498" s="17"/>
      <c r="BQ498" s="17"/>
      <c r="BR498" s="18"/>
      <c r="BS498" s="19"/>
      <c r="BT498" s="19"/>
      <c r="BU498" s="19"/>
      <c r="BV498" s="17"/>
      <c r="BW498" s="17"/>
      <c r="BX498" s="17"/>
      <c r="BY498" s="17"/>
      <c r="BZ498" s="17"/>
      <c r="CA498" s="17"/>
      <c r="CB498" s="17"/>
      <c r="CC498" s="20"/>
      <c r="CD498" s="20"/>
      <c r="CE498" s="20"/>
      <c r="CF498" s="20"/>
      <c r="CG498" s="20"/>
      <c r="CH498" s="20"/>
      <c r="CI498" s="20"/>
      <c r="CJ498" s="20"/>
      <c r="CK498" s="20"/>
      <c r="CL498" s="20"/>
      <c r="CM498" s="21"/>
      <c r="CN498" s="21"/>
      <c r="CO498" s="21"/>
      <c r="CP498" s="21"/>
      <c r="CQ498" s="21"/>
      <c r="CR498" s="21"/>
      <c r="CS498" s="21"/>
      <c r="CT498" s="21"/>
      <c r="CU498" s="21"/>
      <c r="CV498" s="21"/>
      <c r="CW498" s="21"/>
      <c r="CX498" s="21"/>
      <c r="CY498" s="21"/>
      <c r="CZ498" s="21"/>
      <c r="DA498" s="21"/>
      <c r="DB498" s="21"/>
      <c r="DC498" s="21"/>
      <c r="DD498" s="21"/>
      <c r="DE498" s="21"/>
      <c r="DF498" s="21"/>
      <c r="DG498" s="21"/>
      <c r="DH498" s="21"/>
      <c r="DI498" s="21"/>
      <c r="DJ498" s="21"/>
      <c r="DK498" s="259"/>
      <c r="DL498" s="259"/>
      <c r="DM498" s="259"/>
      <c r="DN498" s="22"/>
      <c r="DO498" s="315"/>
      <c r="DP498" s="315"/>
      <c r="DQ498" s="315"/>
      <c r="DR498" s="259"/>
      <c r="DS498" s="259"/>
      <c r="DT498" s="259"/>
      <c r="DU498" s="259"/>
      <c r="DV498" s="259"/>
      <c r="DW498" s="259"/>
      <c r="DX498" s="259"/>
    </row>
    <row r="499" spans="1:128" ht="13.5" customHeight="1">
      <c r="A499" s="1"/>
      <c r="B499" s="2"/>
      <c r="C499" s="3"/>
      <c r="D499" s="3"/>
      <c r="E499" s="3"/>
      <c r="F499" s="3"/>
      <c r="G499" s="3"/>
      <c r="H499" s="3"/>
      <c r="I499" s="3"/>
      <c r="J499" s="3"/>
      <c r="K499" s="3"/>
      <c r="L499" s="3"/>
      <c r="M499" s="3"/>
      <c r="N499" s="3"/>
      <c r="O499" s="3"/>
      <c r="P499" s="3"/>
      <c r="Q499" s="3"/>
      <c r="R499" s="3"/>
      <c r="S499" s="4"/>
      <c r="T499" s="4"/>
      <c r="U499" s="4"/>
      <c r="V499" s="4"/>
      <c r="W499" s="4"/>
      <c r="X499" s="4"/>
      <c r="Y499" s="4"/>
      <c r="Z499" s="5"/>
      <c r="AA499" s="4"/>
      <c r="AB499" s="4"/>
      <c r="AC499" s="4"/>
      <c r="AD499" s="7"/>
      <c r="AE499" s="4"/>
      <c r="AF499" s="7"/>
      <c r="AG499" s="8"/>
      <c r="AH499" s="4"/>
      <c r="AI499" s="4"/>
      <c r="AJ499" s="4"/>
      <c r="AK499" s="4"/>
      <c r="AL499" s="9"/>
      <c r="AM499" s="9"/>
      <c r="AN499" s="9"/>
      <c r="AO499" s="9"/>
      <c r="AP499" s="10"/>
      <c r="AQ499" s="10"/>
      <c r="AR499" s="527"/>
      <c r="AS499" s="527"/>
      <c r="AT499" s="527"/>
      <c r="AU499" s="527"/>
      <c r="AV499" s="527"/>
      <c r="AW499" s="527"/>
      <c r="AX499" s="12"/>
      <c r="AY499" s="13"/>
      <c r="AZ499" s="13"/>
      <c r="BA499" s="13"/>
      <c r="BB499" s="14"/>
      <c r="BC499" s="15"/>
      <c r="BD499" s="15"/>
      <c r="BE499" s="15"/>
      <c r="BF499" s="16"/>
      <c r="BG499" s="14"/>
      <c r="BH499" s="14"/>
      <c r="BI499" s="17"/>
      <c r="BJ499" s="17"/>
      <c r="BK499" s="17"/>
      <c r="BL499" s="17"/>
      <c r="BM499" s="17"/>
      <c r="BN499" s="17"/>
      <c r="BO499" s="17"/>
      <c r="BP499" s="17"/>
      <c r="BQ499" s="17"/>
      <c r="BR499" s="18"/>
      <c r="BS499" s="19"/>
      <c r="BT499" s="19"/>
      <c r="BU499" s="19"/>
      <c r="BV499" s="17"/>
      <c r="BW499" s="17"/>
      <c r="BX499" s="17"/>
      <c r="BY499" s="17"/>
      <c r="BZ499" s="17"/>
      <c r="CA499" s="17"/>
      <c r="CB499" s="17"/>
      <c r="CC499" s="20"/>
      <c r="CD499" s="20"/>
      <c r="CE499" s="20"/>
      <c r="CF499" s="20"/>
      <c r="CG499" s="20"/>
      <c r="CH499" s="20"/>
      <c r="CI499" s="20"/>
      <c r="CJ499" s="20"/>
      <c r="CK499" s="20"/>
      <c r="CL499" s="20"/>
      <c r="CM499" s="21"/>
      <c r="CN499" s="21"/>
      <c r="CO499" s="21"/>
      <c r="CP499" s="21"/>
      <c r="CQ499" s="21"/>
      <c r="CR499" s="21"/>
      <c r="CS499" s="21"/>
      <c r="CT499" s="21"/>
      <c r="CU499" s="21"/>
      <c r="CV499" s="21"/>
      <c r="CW499" s="21"/>
      <c r="CX499" s="21"/>
      <c r="CY499" s="21"/>
      <c r="CZ499" s="21"/>
      <c r="DA499" s="21"/>
      <c r="DB499" s="21"/>
      <c r="DC499" s="21"/>
      <c r="DD499" s="21"/>
      <c r="DE499" s="21"/>
      <c r="DF499" s="21"/>
      <c r="DG499" s="21"/>
      <c r="DH499" s="21"/>
      <c r="DI499" s="21"/>
      <c r="DJ499" s="21"/>
      <c r="DK499" s="259"/>
      <c r="DL499" s="259"/>
      <c r="DM499" s="259"/>
      <c r="DN499" s="22"/>
      <c r="DO499" s="315"/>
      <c r="DP499" s="315"/>
      <c r="DQ499" s="315"/>
      <c r="DR499" s="259"/>
      <c r="DS499" s="259"/>
      <c r="DT499" s="259"/>
      <c r="DU499" s="259"/>
      <c r="DV499" s="259"/>
      <c r="DW499" s="259"/>
      <c r="DX499" s="259"/>
    </row>
    <row r="500" spans="1:128" ht="13.5" customHeight="1">
      <c r="A500" s="1"/>
      <c r="B500" s="2"/>
      <c r="C500" s="3"/>
      <c r="D500" s="3"/>
      <c r="E500" s="3"/>
      <c r="F500" s="3"/>
      <c r="G500" s="3"/>
      <c r="H500" s="3"/>
      <c r="I500" s="3"/>
      <c r="J500" s="3"/>
      <c r="K500" s="3"/>
      <c r="L500" s="3"/>
      <c r="M500" s="3"/>
      <c r="N500" s="3"/>
      <c r="O500" s="3"/>
      <c r="P500" s="3"/>
      <c r="Q500" s="3"/>
      <c r="R500" s="3"/>
      <c r="S500" s="4"/>
      <c r="T500" s="4"/>
      <c r="U500" s="4"/>
      <c r="V500" s="4"/>
      <c r="W500" s="4"/>
      <c r="X500" s="4"/>
      <c r="Y500" s="4"/>
      <c r="Z500" s="5"/>
      <c r="AA500" s="4"/>
      <c r="AB500" s="4"/>
      <c r="AC500" s="4"/>
      <c r="AD500" s="7"/>
      <c r="AE500" s="4"/>
      <c r="AF500" s="7"/>
      <c r="AG500" s="8"/>
      <c r="AH500" s="4"/>
      <c r="AI500" s="4"/>
      <c r="AJ500" s="4"/>
      <c r="AK500" s="4"/>
      <c r="AL500" s="9"/>
      <c r="AM500" s="9"/>
      <c r="AN500" s="9"/>
      <c r="AO500" s="9"/>
      <c r="AP500" s="10"/>
      <c r="AQ500" s="10"/>
      <c r="AR500" s="527"/>
      <c r="AS500" s="527"/>
      <c r="AT500" s="527"/>
      <c r="AU500" s="527"/>
      <c r="AV500" s="527"/>
      <c r="AW500" s="527"/>
      <c r="AX500" s="12"/>
      <c r="AY500" s="13"/>
      <c r="AZ500" s="13"/>
      <c r="BA500" s="13"/>
      <c r="BB500" s="14"/>
      <c r="BC500" s="15"/>
      <c r="BD500" s="15"/>
      <c r="BE500" s="15"/>
      <c r="BF500" s="16"/>
      <c r="BG500" s="14"/>
      <c r="BH500" s="14"/>
      <c r="BI500" s="17"/>
      <c r="BJ500" s="17"/>
      <c r="BK500" s="17"/>
      <c r="BL500" s="17"/>
      <c r="BM500" s="17"/>
      <c r="BN500" s="17"/>
      <c r="BO500" s="17"/>
      <c r="BP500" s="17"/>
      <c r="BQ500" s="17"/>
      <c r="BR500" s="18"/>
      <c r="BS500" s="19"/>
      <c r="BT500" s="19"/>
      <c r="BU500" s="19"/>
      <c r="BV500" s="17"/>
      <c r="BW500" s="17"/>
      <c r="BX500" s="17"/>
      <c r="BY500" s="17"/>
      <c r="BZ500" s="17"/>
      <c r="CA500" s="17"/>
      <c r="CB500" s="17"/>
      <c r="CC500" s="20"/>
      <c r="CD500" s="20"/>
      <c r="CE500" s="20"/>
      <c r="CF500" s="20"/>
      <c r="CG500" s="20"/>
      <c r="CH500" s="20"/>
      <c r="CI500" s="20"/>
      <c r="CJ500" s="20"/>
      <c r="CK500" s="20"/>
      <c r="CL500" s="20"/>
      <c r="CM500" s="21"/>
      <c r="CN500" s="21"/>
      <c r="CO500" s="21"/>
      <c r="CP500" s="21"/>
      <c r="CQ500" s="21"/>
      <c r="CR500" s="21"/>
      <c r="CS500" s="21"/>
      <c r="CT500" s="21"/>
      <c r="CU500" s="21"/>
      <c r="CV500" s="21"/>
      <c r="CW500" s="21"/>
      <c r="CX500" s="21"/>
      <c r="CY500" s="21"/>
      <c r="CZ500" s="21"/>
      <c r="DA500" s="21"/>
      <c r="DB500" s="21"/>
      <c r="DC500" s="21"/>
      <c r="DD500" s="21"/>
      <c r="DE500" s="21"/>
      <c r="DF500" s="21"/>
      <c r="DG500" s="21"/>
      <c r="DH500" s="21"/>
      <c r="DI500" s="21"/>
      <c r="DJ500" s="21"/>
      <c r="DK500" s="259"/>
      <c r="DL500" s="259"/>
      <c r="DM500" s="259"/>
      <c r="DN500" s="22"/>
      <c r="DO500" s="315"/>
      <c r="DP500" s="315"/>
      <c r="DQ500" s="315"/>
      <c r="DR500" s="259"/>
      <c r="DS500" s="259"/>
      <c r="DT500" s="259"/>
      <c r="DU500" s="259"/>
      <c r="DV500" s="259"/>
      <c r="DW500" s="259"/>
      <c r="DX500" s="259"/>
    </row>
    <row r="501" spans="1:128" ht="13.5" customHeight="1">
      <c r="A501" s="1"/>
      <c r="B501" s="2"/>
      <c r="C501" s="3"/>
      <c r="D501" s="3"/>
      <c r="E501" s="3"/>
      <c r="F501" s="3"/>
      <c r="G501" s="3"/>
      <c r="H501" s="3"/>
      <c r="I501" s="3"/>
      <c r="J501" s="3"/>
      <c r="K501" s="3"/>
      <c r="L501" s="3"/>
      <c r="M501" s="3"/>
      <c r="N501" s="3"/>
      <c r="O501" s="3"/>
      <c r="P501" s="3"/>
      <c r="Q501" s="3"/>
      <c r="R501" s="3"/>
      <c r="S501" s="4"/>
      <c r="T501" s="4"/>
      <c r="U501" s="4"/>
      <c r="V501" s="4"/>
      <c r="W501" s="4"/>
      <c r="X501" s="4"/>
      <c r="Y501" s="4"/>
      <c r="Z501" s="5"/>
      <c r="AA501" s="4"/>
      <c r="AB501" s="4"/>
      <c r="AC501" s="4"/>
      <c r="AD501" s="7"/>
      <c r="AE501" s="4"/>
      <c r="AF501" s="7"/>
      <c r="AG501" s="8"/>
      <c r="AH501" s="4"/>
      <c r="AI501" s="4"/>
      <c r="AJ501" s="4"/>
      <c r="AK501" s="4"/>
      <c r="AL501" s="9"/>
      <c r="AM501" s="9"/>
      <c r="AN501" s="9"/>
      <c r="AO501" s="9"/>
      <c r="AP501" s="10"/>
      <c r="AQ501" s="10"/>
      <c r="AR501" s="527"/>
      <c r="AS501" s="527"/>
      <c r="AT501" s="527"/>
      <c r="AU501" s="527"/>
      <c r="AV501" s="527"/>
      <c r="AW501" s="527"/>
      <c r="AX501" s="12"/>
      <c r="AY501" s="13"/>
      <c r="AZ501" s="13"/>
      <c r="BA501" s="13"/>
      <c r="BB501" s="14"/>
      <c r="BC501" s="15"/>
      <c r="BD501" s="15"/>
      <c r="BE501" s="15"/>
      <c r="BF501" s="16"/>
      <c r="BG501" s="14"/>
      <c r="BH501" s="14"/>
      <c r="BI501" s="17"/>
      <c r="BJ501" s="17"/>
      <c r="BK501" s="17"/>
      <c r="BL501" s="17"/>
      <c r="BM501" s="17"/>
      <c r="BN501" s="17"/>
      <c r="BO501" s="17"/>
      <c r="BP501" s="17"/>
      <c r="BQ501" s="17"/>
      <c r="BR501" s="18"/>
      <c r="BS501" s="19"/>
      <c r="BT501" s="19"/>
      <c r="BU501" s="19"/>
      <c r="BV501" s="17"/>
      <c r="BW501" s="17"/>
      <c r="BX501" s="17"/>
      <c r="BY501" s="17"/>
      <c r="BZ501" s="17"/>
      <c r="CA501" s="17"/>
      <c r="CB501" s="17"/>
      <c r="CC501" s="20"/>
      <c r="CD501" s="20"/>
      <c r="CE501" s="20"/>
      <c r="CF501" s="20"/>
      <c r="CG501" s="20"/>
      <c r="CH501" s="20"/>
      <c r="CI501" s="20"/>
      <c r="CJ501" s="20"/>
      <c r="CK501" s="20"/>
      <c r="CL501" s="20"/>
      <c r="CM501" s="21"/>
      <c r="CN501" s="21"/>
      <c r="CO501" s="21"/>
      <c r="CP501" s="21"/>
      <c r="CQ501" s="21"/>
      <c r="CR501" s="21"/>
      <c r="CS501" s="21"/>
      <c r="CT501" s="21"/>
      <c r="CU501" s="21"/>
      <c r="CV501" s="21"/>
      <c r="CW501" s="21"/>
      <c r="CX501" s="21"/>
      <c r="CY501" s="21"/>
      <c r="CZ501" s="21"/>
      <c r="DA501" s="21"/>
      <c r="DB501" s="21"/>
      <c r="DC501" s="21"/>
      <c r="DD501" s="21"/>
      <c r="DE501" s="21"/>
      <c r="DF501" s="21"/>
      <c r="DG501" s="21"/>
      <c r="DH501" s="21"/>
      <c r="DI501" s="21"/>
      <c r="DJ501" s="21"/>
      <c r="DK501" s="259"/>
      <c r="DL501" s="259"/>
      <c r="DM501" s="259"/>
      <c r="DN501" s="22"/>
      <c r="DO501" s="315"/>
      <c r="DP501" s="315"/>
      <c r="DQ501" s="315"/>
      <c r="DR501" s="259"/>
      <c r="DS501" s="259"/>
      <c r="DT501" s="259"/>
      <c r="DU501" s="259"/>
      <c r="DV501" s="259"/>
      <c r="DW501" s="259"/>
      <c r="DX501" s="259"/>
    </row>
    <row r="502" spans="1:128" ht="13.5" customHeight="1">
      <c r="A502" s="1"/>
      <c r="B502" s="2"/>
      <c r="C502" s="3"/>
      <c r="D502" s="3"/>
      <c r="E502" s="3"/>
      <c r="F502" s="3"/>
      <c r="G502" s="3"/>
      <c r="H502" s="3"/>
      <c r="I502" s="3"/>
      <c r="J502" s="3"/>
      <c r="K502" s="3"/>
      <c r="L502" s="3"/>
      <c r="M502" s="3"/>
      <c r="N502" s="3"/>
      <c r="O502" s="3"/>
      <c r="P502" s="3"/>
      <c r="Q502" s="3"/>
      <c r="R502" s="3"/>
      <c r="S502" s="4"/>
      <c r="T502" s="4"/>
      <c r="U502" s="4"/>
      <c r="V502" s="4"/>
      <c r="W502" s="4"/>
      <c r="X502" s="4"/>
      <c r="Y502" s="4"/>
      <c r="Z502" s="5"/>
      <c r="AA502" s="4"/>
      <c r="AB502" s="4"/>
      <c r="AC502" s="4"/>
      <c r="AD502" s="7"/>
      <c r="AE502" s="4"/>
      <c r="AF502" s="7"/>
      <c r="AG502" s="8"/>
      <c r="AH502" s="4"/>
      <c r="AI502" s="4"/>
      <c r="AJ502" s="4"/>
      <c r="AK502" s="4"/>
      <c r="AL502" s="9"/>
      <c r="AM502" s="9"/>
      <c r="AN502" s="9"/>
      <c r="AO502" s="9"/>
      <c r="AP502" s="10"/>
      <c r="AQ502" s="10"/>
      <c r="AR502" s="527"/>
      <c r="AS502" s="527"/>
      <c r="AT502" s="527"/>
      <c r="AU502" s="527"/>
      <c r="AV502" s="527"/>
      <c r="AW502" s="527"/>
      <c r="AX502" s="12"/>
      <c r="AY502" s="13"/>
      <c r="AZ502" s="13"/>
      <c r="BA502" s="13"/>
      <c r="BB502" s="14"/>
      <c r="BC502" s="15"/>
      <c r="BD502" s="15"/>
      <c r="BE502" s="15"/>
      <c r="BF502" s="16"/>
      <c r="BG502" s="14"/>
      <c r="BH502" s="14"/>
      <c r="BI502" s="17"/>
      <c r="BJ502" s="17"/>
      <c r="BK502" s="17"/>
      <c r="BL502" s="17"/>
      <c r="BM502" s="17"/>
      <c r="BN502" s="17"/>
      <c r="BO502" s="17"/>
      <c r="BP502" s="17"/>
      <c r="BQ502" s="17"/>
      <c r="BR502" s="18"/>
      <c r="BS502" s="19"/>
      <c r="BT502" s="19"/>
      <c r="BU502" s="19"/>
      <c r="BV502" s="17"/>
      <c r="BW502" s="17"/>
      <c r="BX502" s="17"/>
      <c r="BY502" s="17"/>
      <c r="BZ502" s="17"/>
      <c r="CA502" s="17"/>
      <c r="CB502" s="17"/>
      <c r="CC502" s="20"/>
      <c r="CD502" s="20"/>
      <c r="CE502" s="20"/>
      <c r="CF502" s="20"/>
      <c r="CG502" s="20"/>
      <c r="CH502" s="20"/>
      <c r="CI502" s="20"/>
      <c r="CJ502" s="20"/>
      <c r="CK502" s="20"/>
      <c r="CL502" s="20"/>
      <c r="CM502" s="21"/>
      <c r="CN502" s="21"/>
      <c r="CO502" s="21"/>
      <c r="CP502" s="21"/>
      <c r="CQ502" s="21"/>
      <c r="CR502" s="21"/>
      <c r="CS502" s="21"/>
      <c r="CT502" s="21"/>
      <c r="CU502" s="21"/>
      <c r="CV502" s="21"/>
      <c r="CW502" s="21"/>
      <c r="CX502" s="21"/>
      <c r="CY502" s="21"/>
      <c r="CZ502" s="21"/>
      <c r="DA502" s="21"/>
      <c r="DB502" s="21"/>
      <c r="DC502" s="21"/>
      <c r="DD502" s="21"/>
      <c r="DE502" s="21"/>
      <c r="DF502" s="21"/>
      <c r="DG502" s="21"/>
      <c r="DH502" s="21"/>
      <c r="DI502" s="21"/>
      <c r="DJ502" s="21"/>
      <c r="DK502" s="259"/>
      <c r="DL502" s="259"/>
      <c r="DM502" s="259"/>
      <c r="DN502" s="22"/>
      <c r="DO502" s="315"/>
      <c r="DP502" s="315"/>
      <c r="DQ502" s="315"/>
      <c r="DR502" s="259"/>
      <c r="DS502" s="259"/>
      <c r="DT502" s="259"/>
      <c r="DU502" s="259"/>
      <c r="DV502" s="259"/>
      <c r="DW502" s="259"/>
      <c r="DX502" s="259"/>
    </row>
    <row r="503" spans="1:128" ht="13.5" customHeight="1">
      <c r="A503" s="1"/>
      <c r="B503" s="2"/>
      <c r="C503" s="3"/>
      <c r="D503" s="3"/>
      <c r="E503" s="3"/>
      <c r="F503" s="3"/>
      <c r="G503" s="3"/>
      <c r="H503" s="3"/>
      <c r="I503" s="3"/>
      <c r="J503" s="3"/>
      <c r="K503" s="3"/>
      <c r="L503" s="3"/>
      <c r="M503" s="3"/>
      <c r="N503" s="3"/>
      <c r="O503" s="3"/>
      <c r="P503" s="3"/>
      <c r="Q503" s="3"/>
      <c r="R503" s="3"/>
      <c r="S503" s="4"/>
      <c r="T503" s="4"/>
      <c r="U503" s="4"/>
      <c r="V503" s="4"/>
      <c r="W503" s="4"/>
      <c r="X503" s="4"/>
      <c r="Y503" s="4"/>
      <c r="Z503" s="5"/>
      <c r="AA503" s="4"/>
      <c r="AB503" s="4"/>
      <c r="AC503" s="4"/>
      <c r="AD503" s="7"/>
      <c r="AE503" s="4"/>
      <c r="AF503" s="7"/>
      <c r="AG503" s="8"/>
      <c r="AH503" s="4"/>
      <c r="AI503" s="4"/>
      <c r="AJ503" s="4"/>
      <c r="AK503" s="4"/>
      <c r="AL503" s="9"/>
      <c r="AM503" s="9"/>
      <c r="AN503" s="9"/>
      <c r="AO503" s="9"/>
      <c r="AP503" s="10"/>
      <c r="AQ503" s="10"/>
      <c r="AR503" s="527"/>
      <c r="AS503" s="527"/>
      <c r="AT503" s="527"/>
      <c r="AU503" s="527"/>
      <c r="AV503" s="527"/>
      <c r="AW503" s="527"/>
      <c r="AX503" s="12"/>
      <c r="AY503" s="13"/>
      <c r="AZ503" s="13"/>
      <c r="BA503" s="13"/>
      <c r="BB503" s="14"/>
      <c r="BC503" s="15"/>
      <c r="BD503" s="15"/>
      <c r="BE503" s="15"/>
      <c r="BF503" s="16"/>
      <c r="BG503" s="14"/>
      <c r="BH503" s="14"/>
      <c r="BI503" s="17"/>
      <c r="BJ503" s="17"/>
      <c r="BK503" s="17"/>
      <c r="BL503" s="17"/>
      <c r="BM503" s="17"/>
      <c r="BN503" s="17"/>
      <c r="BO503" s="17"/>
      <c r="BP503" s="17"/>
      <c r="BQ503" s="17"/>
      <c r="BR503" s="18"/>
      <c r="BS503" s="19"/>
      <c r="BT503" s="19"/>
      <c r="BU503" s="19"/>
      <c r="BV503" s="17"/>
      <c r="BW503" s="17"/>
      <c r="BX503" s="17"/>
      <c r="BY503" s="17"/>
      <c r="BZ503" s="17"/>
      <c r="CA503" s="17"/>
      <c r="CB503" s="17"/>
      <c r="CC503" s="20"/>
      <c r="CD503" s="20"/>
      <c r="CE503" s="20"/>
      <c r="CF503" s="20"/>
      <c r="CG503" s="20"/>
      <c r="CH503" s="20"/>
      <c r="CI503" s="20"/>
      <c r="CJ503" s="20"/>
      <c r="CK503" s="20"/>
      <c r="CL503" s="20"/>
      <c r="CM503" s="21"/>
      <c r="CN503" s="21"/>
      <c r="CO503" s="21"/>
      <c r="CP503" s="21"/>
      <c r="CQ503" s="21"/>
      <c r="CR503" s="21"/>
      <c r="CS503" s="21"/>
      <c r="CT503" s="21"/>
      <c r="CU503" s="21"/>
      <c r="CV503" s="21"/>
      <c r="CW503" s="21"/>
      <c r="CX503" s="21"/>
      <c r="CY503" s="21"/>
      <c r="CZ503" s="21"/>
      <c r="DA503" s="21"/>
      <c r="DB503" s="21"/>
      <c r="DC503" s="21"/>
      <c r="DD503" s="21"/>
      <c r="DE503" s="21"/>
      <c r="DF503" s="21"/>
      <c r="DG503" s="21"/>
      <c r="DH503" s="21"/>
      <c r="DI503" s="21"/>
      <c r="DJ503" s="21"/>
      <c r="DK503" s="259"/>
      <c r="DL503" s="259"/>
      <c r="DM503" s="259"/>
      <c r="DN503" s="22"/>
      <c r="DO503" s="315"/>
      <c r="DP503" s="315"/>
      <c r="DQ503" s="315"/>
      <c r="DR503" s="259"/>
      <c r="DS503" s="259"/>
      <c r="DT503" s="259"/>
      <c r="DU503" s="259"/>
      <c r="DV503" s="259"/>
      <c r="DW503" s="259"/>
      <c r="DX503" s="259"/>
    </row>
    <row r="504" spans="1:128" ht="13.5" customHeight="1">
      <c r="A504" s="1"/>
      <c r="B504" s="2"/>
      <c r="C504" s="3"/>
      <c r="D504" s="3"/>
      <c r="E504" s="3"/>
      <c r="F504" s="3"/>
      <c r="G504" s="3"/>
      <c r="H504" s="3"/>
      <c r="I504" s="3"/>
      <c r="J504" s="3"/>
      <c r="K504" s="3"/>
      <c r="L504" s="3"/>
      <c r="M504" s="3"/>
      <c r="N504" s="3"/>
      <c r="O504" s="3"/>
      <c r="P504" s="3"/>
      <c r="Q504" s="3"/>
      <c r="R504" s="3"/>
      <c r="S504" s="4"/>
      <c r="T504" s="4"/>
      <c r="U504" s="4"/>
      <c r="V504" s="4"/>
      <c r="W504" s="4"/>
      <c r="X504" s="4"/>
      <c r="Y504" s="4"/>
      <c r="Z504" s="5"/>
      <c r="AA504" s="4"/>
      <c r="AB504" s="4"/>
      <c r="AC504" s="4"/>
      <c r="AD504" s="7"/>
      <c r="AE504" s="4"/>
      <c r="AF504" s="7"/>
      <c r="AG504" s="8"/>
      <c r="AH504" s="4"/>
      <c r="AI504" s="4"/>
      <c r="AJ504" s="4"/>
      <c r="AK504" s="4"/>
      <c r="AL504" s="9"/>
      <c r="AM504" s="9"/>
      <c r="AN504" s="9"/>
      <c r="AO504" s="9"/>
      <c r="AP504" s="10"/>
      <c r="AQ504" s="10"/>
      <c r="AR504" s="527"/>
      <c r="AS504" s="527"/>
      <c r="AT504" s="527"/>
      <c r="AU504" s="527"/>
      <c r="AV504" s="527"/>
      <c r="AW504" s="527"/>
      <c r="AX504" s="12"/>
      <c r="AY504" s="13"/>
      <c r="AZ504" s="13"/>
      <c r="BA504" s="13"/>
      <c r="BB504" s="14"/>
      <c r="BC504" s="15"/>
      <c r="BD504" s="15"/>
      <c r="BE504" s="15"/>
      <c r="BF504" s="16"/>
      <c r="BG504" s="14"/>
      <c r="BH504" s="14"/>
      <c r="BI504" s="17"/>
      <c r="BJ504" s="17"/>
      <c r="BK504" s="17"/>
      <c r="BL504" s="17"/>
      <c r="BM504" s="17"/>
      <c r="BN504" s="17"/>
      <c r="BO504" s="17"/>
      <c r="BP504" s="17"/>
      <c r="BQ504" s="17"/>
      <c r="BR504" s="18"/>
      <c r="BS504" s="19"/>
      <c r="BT504" s="19"/>
      <c r="BU504" s="19"/>
      <c r="BV504" s="17"/>
      <c r="BW504" s="17"/>
      <c r="BX504" s="17"/>
      <c r="BY504" s="17"/>
      <c r="BZ504" s="17"/>
      <c r="CA504" s="17"/>
      <c r="CB504" s="17"/>
      <c r="CC504" s="20"/>
      <c r="CD504" s="20"/>
      <c r="CE504" s="20"/>
      <c r="CF504" s="20"/>
      <c r="CG504" s="20"/>
      <c r="CH504" s="20"/>
      <c r="CI504" s="20"/>
      <c r="CJ504" s="20"/>
      <c r="CK504" s="20"/>
      <c r="CL504" s="20"/>
      <c r="CM504" s="21"/>
      <c r="CN504" s="21"/>
      <c r="CO504" s="21"/>
      <c r="CP504" s="21"/>
      <c r="CQ504" s="21"/>
      <c r="CR504" s="21"/>
      <c r="CS504" s="21"/>
      <c r="CT504" s="21"/>
      <c r="CU504" s="21"/>
      <c r="CV504" s="21"/>
      <c r="CW504" s="21"/>
      <c r="CX504" s="21"/>
      <c r="CY504" s="21"/>
      <c r="CZ504" s="21"/>
      <c r="DA504" s="21"/>
      <c r="DB504" s="21"/>
      <c r="DC504" s="21"/>
      <c r="DD504" s="21"/>
      <c r="DE504" s="21"/>
      <c r="DF504" s="21"/>
      <c r="DG504" s="21"/>
      <c r="DH504" s="21"/>
      <c r="DI504" s="21"/>
      <c r="DJ504" s="21"/>
      <c r="DK504" s="259"/>
      <c r="DL504" s="259"/>
      <c r="DM504" s="259"/>
      <c r="DN504" s="22"/>
      <c r="DO504" s="315"/>
      <c r="DP504" s="315"/>
      <c r="DQ504" s="315"/>
      <c r="DR504" s="259"/>
      <c r="DS504" s="259"/>
      <c r="DT504" s="259"/>
      <c r="DU504" s="259"/>
      <c r="DV504" s="259"/>
      <c r="DW504" s="259"/>
      <c r="DX504" s="259"/>
    </row>
    <row r="505" spans="1:128" ht="13.5" customHeight="1">
      <c r="A505" s="1"/>
      <c r="B505" s="2"/>
      <c r="C505" s="3"/>
      <c r="D505" s="3"/>
      <c r="E505" s="3"/>
      <c r="F505" s="3"/>
      <c r="G505" s="3"/>
      <c r="H505" s="3"/>
      <c r="I505" s="3"/>
      <c r="J505" s="3"/>
      <c r="K505" s="3"/>
      <c r="L505" s="3"/>
      <c r="M505" s="3"/>
      <c r="N505" s="3"/>
      <c r="O505" s="3"/>
      <c r="P505" s="3"/>
      <c r="Q505" s="3"/>
      <c r="R505" s="3"/>
      <c r="S505" s="4"/>
      <c r="T505" s="4"/>
      <c r="U505" s="4"/>
      <c r="V505" s="4"/>
      <c r="W505" s="4"/>
      <c r="X505" s="4"/>
      <c r="Y505" s="4"/>
      <c r="Z505" s="5"/>
      <c r="AA505" s="4"/>
      <c r="AB505" s="4"/>
      <c r="AC505" s="4"/>
      <c r="AD505" s="7"/>
      <c r="AE505" s="4"/>
      <c r="AF505" s="7"/>
      <c r="AG505" s="8"/>
      <c r="AH505" s="4"/>
      <c r="AI505" s="4"/>
      <c r="AJ505" s="4"/>
      <c r="AK505" s="4"/>
      <c r="AL505" s="9"/>
      <c r="AM505" s="9"/>
      <c r="AN505" s="9"/>
      <c r="AO505" s="9"/>
      <c r="AP505" s="10"/>
      <c r="AQ505" s="10"/>
      <c r="AR505" s="527"/>
      <c r="AS505" s="527"/>
      <c r="AT505" s="527"/>
      <c r="AU505" s="527"/>
      <c r="AV505" s="527"/>
      <c r="AW505" s="527"/>
      <c r="AX505" s="12"/>
      <c r="AY505" s="13"/>
      <c r="AZ505" s="13"/>
      <c r="BA505" s="13"/>
      <c r="BB505" s="14"/>
      <c r="BC505" s="15"/>
      <c r="BD505" s="15"/>
      <c r="BE505" s="15"/>
      <c r="BF505" s="16"/>
      <c r="BG505" s="14"/>
      <c r="BH505" s="14"/>
      <c r="BI505" s="17"/>
      <c r="BJ505" s="17"/>
      <c r="BK505" s="17"/>
      <c r="BL505" s="17"/>
      <c r="BM505" s="17"/>
      <c r="BN505" s="17"/>
      <c r="BO505" s="17"/>
      <c r="BP505" s="17"/>
      <c r="BQ505" s="17"/>
      <c r="BR505" s="18"/>
      <c r="BS505" s="19"/>
      <c r="BT505" s="19"/>
      <c r="BU505" s="19"/>
      <c r="BV505" s="17"/>
      <c r="BW505" s="17"/>
      <c r="BX505" s="17"/>
      <c r="BY505" s="17"/>
      <c r="BZ505" s="17"/>
      <c r="CA505" s="17"/>
      <c r="CB505" s="17"/>
      <c r="CC505" s="20"/>
      <c r="CD505" s="20"/>
      <c r="CE505" s="20"/>
      <c r="CF505" s="20"/>
      <c r="CG505" s="20"/>
      <c r="CH505" s="20"/>
      <c r="CI505" s="20"/>
      <c r="CJ505" s="20"/>
      <c r="CK505" s="20"/>
      <c r="CL505" s="20"/>
      <c r="CM505" s="21"/>
      <c r="CN505" s="21"/>
      <c r="CO505" s="21"/>
      <c r="CP505" s="21"/>
      <c r="CQ505" s="21"/>
      <c r="CR505" s="21"/>
      <c r="CS505" s="21"/>
      <c r="CT505" s="21"/>
      <c r="CU505" s="21"/>
      <c r="CV505" s="21"/>
      <c r="CW505" s="21"/>
      <c r="CX505" s="21"/>
      <c r="CY505" s="21"/>
      <c r="CZ505" s="21"/>
      <c r="DA505" s="21"/>
      <c r="DB505" s="21"/>
      <c r="DC505" s="21"/>
      <c r="DD505" s="21"/>
      <c r="DE505" s="21"/>
      <c r="DF505" s="21"/>
      <c r="DG505" s="21"/>
      <c r="DH505" s="21"/>
      <c r="DI505" s="21"/>
      <c r="DJ505" s="21"/>
      <c r="DK505" s="259"/>
      <c r="DL505" s="259"/>
      <c r="DM505" s="259"/>
      <c r="DN505" s="22"/>
      <c r="DO505" s="315"/>
      <c r="DP505" s="315"/>
      <c r="DQ505" s="315"/>
      <c r="DR505" s="259"/>
      <c r="DS505" s="259"/>
      <c r="DT505" s="259"/>
      <c r="DU505" s="259"/>
      <c r="DV505" s="259"/>
      <c r="DW505" s="259"/>
      <c r="DX505" s="259"/>
    </row>
    <row r="506" spans="1:128" ht="13.5" customHeight="1">
      <c r="A506" s="1"/>
      <c r="B506" s="2"/>
      <c r="C506" s="3"/>
      <c r="D506" s="3"/>
      <c r="E506" s="3"/>
      <c r="F506" s="3"/>
      <c r="G506" s="3"/>
      <c r="H506" s="3"/>
      <c r="I506" s="3"/>
      <c r="J506" s="3"/>
      <c r="K506" s="3"/>
      <c r="L506" s="3"/>
      <c r="M506" s="3"/>
      <c r="N506" s="3"/>
      <c r="O506" s="3"/>
      <c r="P506" s="3"/>
      <c r="Q506" s="3"/>
      <c r="R506" s="3"/>
      <c r="S506" s="4"/>
      <c r="T506" s="4"/>
      <c r="U506" s="4"/>
      <c r="V506" s="4"/>
      <c r="W506" s="4"/>
      <c r="X506" s="4"/>
      <c r="Y506" s="4"/>
      <c r="Z506" s="5"/>
      <c r="AA506" s="4"/>
      <c r="AB506" s="4"/>
      <c r="AC506" s="4"/>
      <c r="AD506" s="7"/>
      <c r="AE506" s="4"/>
      <c r="AF506" s="7"/>
      <c r="AG506" s="8"/>
      <c r="AH506" s="4"/>
      <c r="AI506" s="4"/>
      <c r="AJ506" s="4"/>
      <c r="AK506" s="4"/>
      <c r="AL506" s="9"/>
      <c r="AM506" s="9"/>
      <c r="AN506" s="9"/>
      <c r="AO506" s="9"/>
      <c r="AP506" s="10"/>
      <c r="AQ506" s="10"/>
      <c r="AR506" s="527"/>
      <c r="AS506" s="527"/>
      <c r="AT506" s="527"/>
      <c r="AU506" s="527"/>
      <c r="AV506" s="527"/>
      <c r="AW506" s="527"/>
      <c r="AX506" s="12"/>
      <c r="AY506" s="13"/>
      <c r="AZ506" s="13"/>
      <c r="BA506" s="13"/>
      <c r="BB506" s="14"/>
      <c r="BC506" s="15"/>
      <c r="BD506" s="15"/>
      <c r="BE506" s="15"/>
      <c r="BF506" s="16"/>
      <c r="BG506" s="14"/>
      <c r="BH506" s="14"/>
      <c r="BI506" s="17"/>
      <c r="BJ506" s="17"/>
      <c r="BK506" s="17"/>
      <c r="BL506" s="17"/>
      <c r="BM506" s="17"/>
      <c r="BN506" s="17"/>
      <c r="BO506" s="17"/>
      <c r="BP506" s="17"/>
      <c r="BQ506" s="17"/>
      <c r="BR506" s="18"/>
      <c r="BS506" s="19"/>
      <c r="BT506" s="19"/>
      <c r="BU506" s="19"/>
      <c r="BV506" s="17"/>
      <c r="BW506" s="17"/>
      <c r="BX506" s="17"/>
      <c r="BY506" s="17"/>
      <c r="BZ506" s="17"/>
      <c r="CA506" s="17"/>
      <c r="CB506" s="17"/>
      <c r="CC506" s="20"/>
      <c r="CD506" s="20"/>
      <c r="CE506" s="20"/>
      <c r="CF506" s="20"/>
      <c r="CG506" s="20"/>
      <c r="CH506" s="20"/>
      <c r="CI506" s="20"/>
      <c r="CJ506" s="20"/>
      <c r="CK506" s="20"/>
      <c r="CL506" s="20"/>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59"/>
      <c r="DL506" s="259"/>
      <c r="DM506" s="259"/>
      <c r="DN506" s="22"/>
      <c r="DO506" s="315"/>
      <c r="DP506" s="315"/>
      <c r="DQ506" s="315"/>
      <c r="DR506" s="259"/>
      <c r="DS506" s="259"/>
      <c r="DT506" s="259"/>
      <c r="DU506" s="259"/>
      <c r="DV506" s="259"/>
      <c r="DW506" s="259"/>
      <c r="DX506" s="259"/>
    </row>
    <row r="507" spans="1:128" ht="13.5" customHeight="1">
      <c r="A507" s="1"/>
      <c r="B507" s="2"/>
      <c r="C507" s="3"/>
      <c r="D507" s="3"/>
      <c r="E507" s="3"/>
      <c r="F507" s="3"/>
      <c r="G507" s="3"/>
      <c r="H507" s="3"/>
      <c r="I507" s="3"/>
      <c r="J507" s="3"/>
      <c r="K507" s="3"/>
      <c r="L507" s="3"/>
      <c r="M507" s="3"/>
      <c r="N507" s="3"/>
      <c r="O507" s="3"/>
      <c r="P507" s="3"/>
      <c r="Q507" s="3"/>
      <c r="R507" s="3"/>
      <c r="S507" s="4"/>
      <c r="T507" s="4"/>
      <c r="U507" s="4"/>
      <c r="V507" s="4"/>
      <c r="W507" s="4"/>
      <c r="X507" s="4"/>
      <c r="Y507" s="4"/>
      <c r="Z507" s="5"/>
      <c r="AA507" s="4"/>
      <c r="AB507" s="4"/>
      <c r="AC507" s="4"/>
      <c r="AD507" s="7"/>
      <c r="AE507" s="4"/>
      <c r="AF507" s="7"/>
      <c r="AG507" s="8"/>
      <c r="AH507" s="4"/>
      <c r="AI507" s="4"/>
      <c r="AJ507" s="4"/>
      <c r="AK507" s="4"/>
      <c r="AL507" s="9"/>
      <c r="AM507" s="9"/>
      <c r="AN507" s="9"/>
      <c r="AO507" s="9"/>
      <c r="AP507" s="10"/>
      <c r="AQ507" s="10"/>
      <c r="AR507" s="527"/>
      <c r="AS507" s="527"/>
      <c r="AT507" s="527"/>
      <c r="AU507" s="527"/>
      <c r="AV507" s="527"/>
      <c r="AW507" s="527"/>
      <c r="AX507" s="12"/>
      <c r="AY507" s="13"/>
      <c r="AZ507" s="13"/>
      <c r="BA507" s="13"/>
      <c r="BB507" s="14"/>
      <c r="BC507" s="15"/>
      <c r="BD507" s="15"/>
      <c r="BE507" s="15"/>
      <c r="BF507" s="16"/>
      <c r="BG507" s="14"/>
      <c r="BH507" s="14"/>
      <c r="BI507" s="17"/>
      <c r="BJ507" s="17"/>
      <c r="BK507" s="17"/>
      <c r="BL507" s="17"/>
      <c r="BM507" s="17"/>
      <c r="BN507" s="17"/>
      <c r="BO507" s="17"/>
      <c r="BP507" s="17"/>
      <c r="BQ507" s="17"/>
      <c r="BR507" s="18"/>
      <c r="BS507" s="19"/>
      <c r="BT507" s="19"/>
      <c r="BU507" s="19"/>
      <c r="BV507" s="17"/>
      <c r="BW507" s="17"/>
      <c r="BX507" s="17"/>
      <c r="BY507" s="17"/>
      <c r="BZ507" s="17"/>
      <c r="CA507" s="17"/>
      <c r="CB507" s="17"/>
      <c r="CC507" s="20"/>
      <c r="CD507" s="20"/>
      <c r="CE507" s="20"/>
      <c r="CF507" s="20"/>
      <c r="CG507" s="20"/>
      <c r="CH507" s="20"/>
      <c r="CI507" s="20"/>
      <c r="CJ507" s="20"/>
      <c r="CK507" s="20"/>
      <c r="CL507" s="20"/>
      <c r="CM507" s="21"/>
      <c r="CN507" s="21"/>
      <c r="CO507" s="21"/>
      <c r="CP507" s="21"/>
      <c r="CQ507" s="21"/>
      <c r="CR507" s="21"/>
      <c r="CS507" s="21"/>
      <c r="CT507" s="21"/>
      <c r="CU507" s="21"/>
      <c r="CV507" s="21"/>
      <c r="CW507" s="21"/>
      <c r="CX507" s="21"/>
      <c r="CY507" s="21"/>
      <c r="CZ507" s="21"/>
      <c r="DA507" s="21"/>
      <c r="DB507" s="21"/>
      <c r="DC507" s="21"/>
      <c r="DD507" s="21"/>
      <c r="DE507" s="21"/>
      <c r="DF507" s="21"/>
      <c r="DG507" s="21"/>
      <c r="DH507" s="21"/>
      <c r="DI507" s="21"/>
      <c r="DJ507" s="21"/>
      <c r="DK507" s="259"/>
      <c r="DL507" s="259"/>
      <c r="DM507" s="259"/>
      <c r="DN507" s="22"/>
      <c r="DO507" s="315"/>
      <c r="DP507" s="315"/>
      <c r="DQ507" s="315"/>
      <c r="DR507" s="259"/>
      <c r="DS507" s="259"/>
      <c r="DT507" s="259"/>
      <c r="DU507" s="259"/>
      <c r="DV507" s="259"/>
      <c r="DW507" s="259"/>
      <c r="DX507" s="259"/>
    </row>
    <row r="508" spans="1:128" ht="13.5" customHeight="1">
      <c r="A508" s="1"/>
      <c r="B508" s="2"/>
      <c r="C508" s="3"/>
      <c r="D508" s="3"/>
      <c r="E508" s="3"/>
      <c r="F508" s="3"/>
      <c r="G508" s="3"/>
      <c r="H508" s="3"/>
      <c r="I508" s="3"/>
      <c r="J508" s="3"/>
      <c r="K508" s="3"/>
      <c r="L508" s="3"/>
      <c r="M508" s="3"/>
      <c r="N508" s="3"/>
      <c r="O508" s="3"/>
      <c r="P508" s="3"/>
      <c r="Q508" s="3"/>
      <c r="R508" s="3"/>
      <c r="S508" s="4"/>
      <c r="T508" s="4"/>
      <c r="U508" s="4"/>
      <c r="V508" s="4"/>
      <c r="W508" s="4"/>
      <c r="X508" s="4"/>
      <c r="Y508" s="4"/>
      <c r="Z508" s="5"/>
      <c r="AA508" s="4"/>
      <c r="AB508" s="4"/>
      <c r="AC508" s="4"/>
      <c r="AD508" s="7"/>
      <c r="AE508" s="4"/>
      <c r="AF508" s="7"/>
      <c r="AG508" s="8"/>
      <c r="AH508" s="4"/>
      <c r="AI508" s="4"/>
      <c r="AJ508" s="4"/>
      <c r="AK508" s="4"/>
      <c r="AL508" s="9"/>
      <c r="AM508" s="9"/>
      <c r="AN508" s="9"/>
      <c r="AO508" s="9"/>
      <c r="AP508" s="10"/>
      <c r="AQ508" s="10"/>
      <c r="AR508" s="527"/>
      <c r="AS508" s="527"/>
      <c r="AT508" s="527"/>
      <c r="AU508" s="527"/>
      <c r="AV508" s="527"/>
      <c r="AW508" s="527"/>
      <c r="AX508" s="12"/>
      <c r="AY508" s="13"/>
      <c r="AZ508" s="13"/>
      <c r="BA508" s="13"/>
      <c r="BB508" s="14"/>
      <c r="BC508" s="15"/>
      <c r="BD508" s="15"/>
      <c r="BE508" s="15"/>
      <c r="BF508" s="16"/>
      <c r="BG508" s="14"/>
      <c r="BH508" s="14"/>
      <c r="BI508" s="17"/>
      <c r="BJ508" s="17"/>
      <c r="BK508" s="17"/>
      <c r="BL508" s="17"/>
      <c r="BM508" s="17"/>
      <c r="BN508" s="17"/>
      <c r="BO508" s="17"/>
      <c r="BP508" s="17"/>
      <c r="BQ508" s="17"/>
      <c r="BR508" s="18"/>
      <c r="BS508" s="19"/>
      <c r="BT508" s="19"/>
      <c r="BU508" s="19"/>
      <c r="BV508" s="17"/>
      <c r="BW508" s="17"/>
      <c r="BX508" s="17"/>
      <c r="BY508" s="17"/>
      <c r="BZ508" s="17"/>
      <c r="CA508" s="17"/>
      <c r="CB508" s="17"/>
      <c r="CC508" s="20"/>
      <c r="CD508" s="20"/>
      <c r="CE508" s="20"/>
      <c r="CF508" s="20"/>
      <c r="CG508" s="20"/>
      <c r="CH508" s="20"/>
      <c r="CI508" s="20"/>
      <c r="CJ508" s="20"/>
      <c r="CK508" s="20"/>
      <c r="CL508" s="20"/>
      <c r="CM508" s="21"/>
      <c r="CN508" s="21"/>
      <c r="CO508" s="21"/>
      <c r="CP508" s="21"/>
      <c r="CQ508" s="21"/>
      <c r="CR508" s="21"/>
      <c r="CS508" s="21"/>
      <c r="CT508" s="21"/>
      <c r="CU508" s="21"/>
      <c r="CV508" s="21"/>
      <c r="CW508" s="21"/>
      <c r="CX508" s="21"/>
      <c r="CY508" s="21"/>
      <c r="CZ508" s="21"/>
      <c r="DA508" s="21"/>
      <c r="DB508" s="21"/>
      <c r="DC508" s="21"/>
      <c r="DD508" s="21"/>
      <c r="DE508" s="21"/>
      <c r="DF508" s="21"/>
      <c r="DG508" s="21"/>
      <c r="DH508" s="21"/>
      <c r="DI508" s="21"/>
      <c r="DJ508" s="21"/>
      <c r="DK508" s="259"/>
      <c r="DL508" s="259"/>
      <c r="DM508" s="259"/>
      <c r="DN508" s="22"/>
      <c r="DO508" s="315"/>
      <c r="DP508" s="315"/>
      <c r="DQ508" s="315"/>
      <c r="DR508" s="259"/>
      <c r="DS508" s="259"/>
      <c r="DT508" s="259"/>
      <c r="DU508" s="259"/>
      <c r="DV508" s="259"/>
      <c r="DW508" s="259"/>
      <c r="DX508" s="259"/>
    </row>
    <row r="509" spans="1:128" ht="13.5" customHeight="1">
      <c r="A509" s="1"/>
      <c r="B509" s="2"/>
      <c r="C509" s="3"/>
      <c r="D509" s="3"/>
      <c r="E509" s="3"/>
      <c r="F509" s="3"/>
      <c r="G509" s="3"/>
      <c r="H509" s="3"/>
      <c r="I509" s="3"/>
      <c r="J509" s="3"/>
      <c r="K509" s="3"/>
      <c r="L509" s="3"/>
      <c r="M509" s="3"/>
      <c r="N509" s="3"/>
      <c r="O509" s="3"/>
      <c r="P509" s="3"/>
      <c r="Q509" s="3"/>
      <c r="R509" s="3"/>
      <c r="S509" s="4"/>
      <c r="T509" s="4"/>
      <c r="U509" s="4"/>
      <c r="V509" s="4"/>
      <c r="W509" s="4"/>
      <c r="X509" s="4"/>
      <c r="Y509" s="4"/>
      <c r="Z509" s="5"/>
      <c r="AA509" s="4"/>
      <c r="AB509" s="4"/>
      <c r="AC509" s="4"/>
      <c r="AD509" s="7"/>
      <c r="AE509" s="4"/>
      <c r="AF509" s="7"/>
      <c r="AG509" s="8"/>
      <c r="AH509" s="4"/>
      <c r="AI509" s="4"/>
      <c r="AJ509" s="4"/>
      <c r="AK509" s="4"/>
      <c r="AL509" s="9"/>
      <c r="AM509" s="9"/>
      <c r="AN509" s="9"/>
      <c r="AO509" s="9"/>
      <c r="AP509" s="10"/>
      <c r="AQ509" s="10"/>
      <c r="AR509" s="527"/>
      <c r="AS509" s="527"/>
      <c r="AT509" s="527"/>
      <c r="AU509" s="527"/>
      <c r="AV509" s="527"/>
      <c r="AW509" s="527"/>
      <c r="AX509" s="12"/>
      <c r="AY509" s="13"/>
      <c r="AZ509" s="13"/>
      <c r="BA509" s="13"/>
      <c r="BB509" s="14"/>
      <c r="BC509" s="15"/>
      <c r="BD509" s="15"/>
      <c r="BE509" s="15"/>
      <c r="BF509" s="16"/>
      <c r="BG509" s="14"/>
      <c r="BH509" s="14"/>
      <c r="BI509" s="17"/>
      <c r="BJ509" s="17"/>
      <c r="BK509" s="17"/>
      <c r="BL509" s="17"/>
      <c r="BM509" s="17"/>
      <c r="BN509" s="17"/>
      <c r="BO509" s="17"/>
      <c r="BP509" s="17"/>
      <c r="BQ509" s="17"/>
      <c r="BR509" s="18"/>
      <c r="BS509" s="19"/>
      <c r="BT509" s="19"/>
      <c r="BU509" s="19"/>
      <c r="BV509" s="17"/>
      <c r="BW509" s="17"/>
      <c r="BX509" s="17"/>
      <c r="BY509" s="17"/>
      <c r="BZ509" s="17"/>
      <c r="CA509" s="17"/>
      <c r="CB509" s="17"/>
      <c r="CC509" s="20"/>
      <c r="CD509" s="20"/>
      <c r="CE509" s="20"/>
      <c r="CF509" s="20"/>
      <c r="CG509" s="20"/>
      <c r="CH509" s="20"/>
      <c r="CI509" s="20"/>
      <c r="CJ509" s="20"/>
      <c r="CK509" s="20"/>
      <c r="CL509" s="20"/>
      <c r="CM509" s="21"/>
      <c r="CN509" s="21"/>
      <c r="CO509" s="21"/>
      <c r="CP509" s="21"/>
      <c r="CQ509" s="21"/>
      <c r="CR509" s="21"/>
      <c r="CS509" s="21"/>
      <c r="CT509" s="21"/>
      <c r="CU509" s="21"/>
      <c r="CV509" s="21"/>
      <c r="CW509" s="21"/>
      <c r="CX509" s="21"/>
      <c r="CY509" s="21"/>
      <c r="CZ509" s="21"/>
      <c r="DA509" s="21"/>
      <c r="DB509" s="21"/>
      <c r="DC509" s="21"/>
      <c r="DD509" s="21"/>
      <c r="DE509" s="21"/>
      <c r="DF509" s="21"/>
      <c r="DG509" s="21"/>
      <c r="DH509" s="21"/>
      <c r="DI509" s="21"/>
      <c r="DJ509" s="21"/>
      <c r="DK509" s="259"/>
      <c r="DL509" s="259"/>
      <c r="DM509" s="259"/>
      <c r="DN509" s="22"/>
      <c r="DO509" s="315"/>
      <c r="DP509" s="315"/>
      <c r="DQ509" s="315"/>
      <c r="DR509" s="259"/>
      <c r="DS509" s="259"/>
      <c r="DT509" s="259"/>
      <c r="DU509" s="259"/>
      <c r="DV509" s="259"/>
      <c r="DW509" s="259"/>
      <c r="DX509" s="259"/>
    </row>
    <row r="510" spans="1:128" ht="13.5" customHeight="1">
      <c r="A510" s="1"/>
      <c r="B510" s="2"/>
      <c r="C510" s="3"/>
      <c r="D510" s="3"/>
      <c r="E510" s="3"/>
      <c r="F510" s="3"/>
      <c r="G510" s="3"/>
      <c r="H510" s="3"/>
      <c r="I510" s="3"/>
      <c r="J510" s="3"/>
      <c r="K510" s="3"/>
      <c r="L510" s="3"/>
      <c r="M510" s="3"/>
      <c r="N510" s="3"/>
      <c r="O510" s="3"/>
      <c r="P510" s="3"/>
      <c r="Q510" s="3"/>
      <c r="R510" s="3"/>
      <c r="S510" s="4"/>
      <c r="T510" s="4"/>
      <c r="U510" s="4"/>
      <c r="V510" s="4"/>
      <c r="W510" s="4"/>
      <c r="X510" s="4"/>
      <c r="Y510" s="4"/>
      <c r="Z510" s="5"/>
      <c r="AA510" s="4"/>
      <c r="AB510" s="4"/>
      <c r="AC510" s="4"/>
      <c r="AD510" s="7"/>
      <c r="AE510" s="4"/>
      <c r="AF510" s="7"/>
      <c r="AG510" s="8"/>
      <c r="AH510" s="4"/>
      <c r="AI510" s="4"/>
      <c r="AJ510" s="4"/>
      <c r="AK510" s="4"/>
      <c r="AL510" s="9"/>
      <c r="AM510" s="9"/>
      <c r="AN510" s="9"/>
      <c r="AO510" s="9"/>
      <c r="AP510" s="10"/>
      <c r="AQ510" s="10"/>
      <c r="AR510" s="527"/>
      <c r="AS510" s="527"/>
      <c r="AT510" s="527"/>
      <c r="AU510" s="527"/>
      <c r="AV510" s="527"/>
      <c r="AW510" s="527"/>
      <c r="AX510" s="12"/>
      <c r="AY510" s="13"/>
      <c r="AZ510" s="13"/>
      <c r="BA510" s="13"/>
      <c r="BB510" s="14"/>
      <c r="BC510" s="15"/>
      <c r="BD510" s="15"/>
      <c r="BE510" s="15"/>
      <c r="BF510" s="16"/>
      <c r="BG510" s="14"/>
      <c r="BH510" s="14"/>
      <c r="BI510" s="17"/>
      <c r="BJ510" s="17"/>
      <c r="BK510" s="17"/>
      <c r="BL510" s="17"/>
      <c r="BM510" s="17"/>
      <c r="BN510" s="17"/>
      <c r="BO510" s="17"/>
      <c r="BP510" s="17"/>
      <c r="BQ510" s="17"/>
      <c r="BR510" s="18"/>
      <c r="BS510" s="19"/>
      <c r="BT510" s="19"/>
      <c r="BU510" s="19"/>
      <c r="BV510" s="17"/>
      <c r="BW510" s="17"/>
      <c r="BX510" s="17"/>
      <c r="BY510" s="17"/>
      <c r="BZ510" s="17"/>
      <c r="CA510" s="17"/>
      <c r="CB510" s="17"/>
      <c r="CC510" s="20"/>
      <c r="CD510" s="20"/>
      <c r="CE510" s="20"/>
      <c r="CF510" s="20"/>
      <c r="CG510" s="20"/>
      <c r="CH510" s="20"/>
      <c r="CI510" s="20"/>
      <c r="CJ510" s="20"/>
      <c r="CK510" s="20"/>
      <c r="CL510" s="20"/>
      <c r="CM510" s="21"/>
      <c r="CN510" s="21"/>
      <c r="CO510" s="21"/>
      <c r="CP510" s="21"/>
      <c r="CQ510" s="21"/>
      <c r="CR510" s="21"/>
      <c r="CS510" s="21"/>
      <c r="CT510" s="21"/>
      <c r="CU510" s="21"/>
      <c r="CV510" s="21"/>
      <c r="CW510" s="21"/>
      <c r="CX510" s="21"/>
      <c r="CY510" s="21"/>
      <c r="CZ510" s="21"/>
      <c r="DA510" s="21"/>
      <c r="DB510" s="21"/>
      <c r="DC510" s="21"/>
      <c r="DD510" s="21"/>
      <c r="DE510" s="21"/>
      <c r="DF510" s="21"/>
      <c r="DG510" s="21"/>
      <c r="DH510" s="21"/>
      <c r="DI510" s="21"/>
      <c r="DJ510" s="21"/>
      <c r="DK510" s="259"/>
      <c r="DL510" s="259"/>
      <c r="DM510" s="259"/>
      <c r="DN510" s="22"/>
      <c r="DO510" s="315"/>
      <c r="DP510" s="315"/>
      <c r="DQ510" s="315"/>
      <c r="DR510" s="259"/>
      <c r="DS510" s="259"/>
      <c r="DT510" s="259"/>
      <c r="DU510" s="259"/>
      <c r="DV510" s="259"/>
      <c r="DW510" s="259"/>
      <c r="DX510" s="259"/>
    </row>
    <row r="511" spans="1:128" ht="13.5" customHeight="1">
      <c r="A511" s="1"/>
      <c r="B511" s="2"/>
      <c r="C511" s="3"/>
      <c r="D511" s="3"/>
      <c r="E511" s="3"/>
      <c r="F511" s="3"/>
      <c r="G511" s="3"/>
      <c r="H511" s="3"/>
      <c r="I511" s="3"/>
      <c r="J511" s="3"/>
      <c r="K511" s="3"/>
      <c r="L511" s="3"/>
      <c r="M511" s="3"/>
      <c r="N511" s="3"/>
      <c r="O511" s="3"/>
      <c r="P511" s="3"/>
      <c r="Q511" s="3"/>
      <c r="R511" s="3"/>
      <c r="S511" s="4"/>
      <c r="T511" s="4"/>
      <c r="U511" s="4"/>
      <c r="V511" s="4"/>
      <c r="W511" s="4"/>
      <c r="X511" s="4"/>
      <c r="Y511" s="4"/>
      <c r="Z511" s="5"/>
      <c r="AA511" s="4"/>
      <c r="AB511" s="4"/>
      <c r="AC511" s="4"/>
      <c r="AD511" s="7"/>
      <c r="AE511" s="4"/>
      <c r="AF511" s="7"/>
      <c r="AG511" s="8"/>
      <c r="AH511" s="4"/>
      <c r="AI511" s="4"/>
      <c r="AJ511" s="4"/>
      <c r="AK511" s="4"/>
      <c r="AL511" s="9"/>
      <c r="AM511" s="9"/>
      <c r="AN511" s="9"/>
      <c r="AO511" s="9"/>
      <c r="AP511" s="10"/>
      <c r="AQ511" s="10"/>
      <c r="AR511" s="527"/>
      <c r="AS511" s="527"/>
      <c r="AT511" s="527"/>
      <c r="AU511" s="527"/>
      <c r="AV511" s="527"/>
      <c r="AW511" s="527"/>
      <c r="AX511" s="12"/>
      <c r="AY511" s="13"/>
      <c r="AZ511" s="13"/>
      <c r="BA511" s="13"/>
      <c r="BB511" s="14"/>
      <c r="BC511" s="15"/>
      <c r="BD511" s="15"/>
      <c r="BE511" s="15"/>
      <c r="BF511" s="16"/>
      <c r="BG511" s="14"/>
      <c r="BH511" s="14"/>
      <c r="BI511" s="17"/>
      <c r="BJ511" s="17"/>
      <c r="BK511" s="17"/>
      <c r="BL511" s="17"/>
      <c r="BM511" s="17"/>
      <c r="BN511" s="17"/>
      <c r="BO511" s="17"/>
      <c r="BP511" s="17"/>
      <c r="BQ511" s="17"/>
      <c r="BR511" s="18"/>
      <c r="BS511" s="19"/>
      <c r="BT511" s="19"/>
      <c r="BU511" s="19"/>
      <c r="BV511" s="17"/>
      <c r="BW511" s="17"/>
      <c r="BX511" s="17"/>
      <c r="BY511" s="17"/>
      <c r="BZ511" s="17"/>
      <c r="CA511" s="17"/>
      <c r="CB511" s="17"/>
      <c r="CC511" s="20"/>
      <c r="CD511" s="20"/>
      <c r="CE511" s="20"/>
      <c r="CF511" s="20"/>
      <c r="CG511" s="20"/>
      <c r="CH511" s="20"/>
      <c r="CI511" s="20"/>
      <c r="CJ511" s="20"/>
      <c r="CK511" s="20"/>
      <c r="CL511" s="20"/>
      <c r="CM511" s="21"/>
      <c r="CN511" s="21"/>
      <c r="CO511" s="21"/>
      <c r="CP511" s="21"/>
      <c r="CQ511" s="21"/>
      <c r="CR511" s="21"/>
      <c r="CS511" s="21"/>
      <c r="CT511" s="21"/>
      <c r="CU511" s="21"/>
      <c r="CV511" s="21"/>
      <c r="CW511" s="21"/>
      <c r="CX511" s="21"/>
      <c r="CY511" s="21"/>
      <c r="CZ511" s="21"/>
      <c r="DA511" s="21"/>
      <c r="DB511" s="21"/>
      <c r="DC511" s="21"/>
      <c r="DD511" s="21"/>
      <c r="DE511" s="21"/>
      <c r="DF511" s="21"/>
      <c r="DG511" s="21"/>
      <c r="DH511" s="21"/>
      <c r="DI511" s="21"/>
      <c r="DJ511" s="21"/>
      <c r="DK511" s="259"/>
      <c r="DL511" s="259"/>
      <c r="DM511" s="259"/>
      <c r="DN511" s="22"/>
      <c r="DO511" s="315"/>
      <c r="DP511" s="315"/>
      <c r="DQ511" s="315"/>
      <c r="DR511" s="259"/>
      <c r="DS511" s="259"/>
      <c r="DT511" s="259"/>
      <c r="DU511" s="259"/>
      <c r="DV511" s="259"/>
      <c r="DW511" s="259"/>
      <c r="DX511" s="259"/>
    </row>
    <row r="512" spans="1:128" ht="13.5" customHeight="1">
      <c r="A512" s="1"/>
      <c r="B512" s="2"/>
      <c r="C512" s="3"/>
      <c r="D512" s="3"/>
      <c r="E512" s="3"/>
      <c r="F512" s="3"/>
      <c r="G512" s="3"/>
      <c r="H512" s="3"/>
      <c r="I512" s="3"/>
      <c r="J512" s="3"/>
      <c r="K512" s="3"/>
      <c r="L512" s="3"/>
      <c r="M512" s="3"/>
      <c r="N512" s="3"/>
      <c r="O512" s="3"/>
      <c r="P512" s="3"/>
      <c r="Q512" s="3"/>
      <c r="R512" s="3"/>
      <c r="S512" s="4"/>
      <c r="T512" s="4"/>
      <c r="U512" s="4"/>
      <c r="V512" s="4"/>
      <c r="W512" s="4"/>
      <c r="X512" s="4"/>
      <c r="Y512" s="4"/>
      <c r="Z512" s="5"/>
      <c r="AA512" s="4"/>
      <c r="AB512" s="4"/>
      <c r="AC512" s="4"/>
      <c r="AD512" s="7"/>
      <c r="AE512" s="4"/>
      <c r="AF512" s="7"/>
      <c r="AG512" s="8"/>
      <c r="AH512" s="4"/>
      <c r="AI512" s="4"/>
      <c r="AJ512" s="4"/>
      <c r="AK512" s="4"/>
      <c r="AL512" s="9"/>
      <c r="AM512" s="9"/>
      <c r="AN512" s="9"/>
      <c r="AO512" s="9"/>
      <c r="AP512" s="10"/>
      <c r="AQ512" s="10"/>
      <c r="AR512" s="527"/>
      <c r="AS512" s="527"/>
      <c r="AT512" s="527"/>
      <c r="AU512" s="527"/>
      <c r="AV512" s="527"/>
      <c r="AW512" s="527"/>
      <c r="AX512" s="12"/>
      <c r="AY512" s="13"/>
      <c r="AZ512" s="13"/>
      <c r="BA512" s="13"/>
      <c r="BB512" s="14"/>
      <c r="BC512" s="15"/>
      <c r="BD512" s="15"/>
      <c r="BE512" s="15"/>
      <c r="BF512" s="16"/>
      <c r="BG512" s="14"/>
      <c r="BH512" s="14"/>
      <c r="BI512" s="17"/>
      <c r="BJ512" s="17"/>
      <c r="BK512" s="17"/>
      <c r="BL512" s="17"/>
      <c r="BM512" s="17"/>
      <c r="BN512" s="17"/>
      <c r="BO512" s="17"/>
      <c r="BP512" s="17"/>
      <c r="BQ512" s="17"/>
      <c r="BR512" s="18"/>
      <c r="BS512" s="19"/>
      <c r="BT512" s="19"/>
      <c r="BU512" s="19"/>
      <c r="BV512" s="17"/>
      <c r="BW512" s="17"/>
      <c r="BX512" s="17"/>
      <c r="BY512" s="17"/>
      <c r="BZ512" s="17"/>
      <c r="CA512" s="17"/>
      <c r="CB512" s="17"/>
      <c r="CC512" s="20"/>
      <c r="CD512" s="20"/>
      <c r="CE512" s="20"/>
      <c r="CF512" s="20"/>
      <c r="CG512" s="20"/>
      <c r="CH512" s="20"/>
      <c r="CI512" s="20"/>
      <c r="CJ512" s="20"/>
      <c r="CK512" s="20"/>
      <c r="CL512" s="20"/>
      <c r="CM512" s="21"/>
      <c r="CN512" s="21"/>
      <c r="CO512" s="21"/>
      <c r="CP512" s="21"/>
      <c r="CQ512" s="21"/>
      <c r="CR512" s="21"/>
      <c r="CS512" s="21"/>
      <c r="CT512" s="21"/>
      <c r="CU512" s="21"/>
      <c r="CV512" s="21"/>
      <c r="CW512" s="21"/>
      <c r="CX512" s="21"/>
      <c r="CY512" s="21"/>
      <c r="CZ512" s="21"/>
      <c r="DA512" s="21"/>
      <c r="DB512" s="21"/>
      <c r="DC512" s="21"/>
      <c r="DD512" s="21"/>
      <c r="DE512" s="21"/>
      <c r="DF512" s="21"/>
      <c r="DG512" s="21"/>
      <c r="DH512" s="21"/>
      <c r="DI512" s="21"/>
      <c r="DJ512" s="21"/>
      <c r="DK512" s="259"/>
      <c r="DL512" s="259"/>
      <c r="DM512" s="259"/>
      <c r="DN512" s="22"/>
      <c r="DO512" s="315"/>
      <c r="DP512" s="315"/>
      <c r="DQ512" s="315"/>
      <c r="DR512" s="259"/>
      <c r="DS512" s="259"/>
      <c r="DT512" s="259"/>
      <c r="DU512" s="259"/>
      <c r="DV512" s="259"/>
      <c r="DW512" s="259"/>
      <c r="DX512" s="259"/>
    </row>
    <row r="513" spans="1:128" ht="13.5" customHeight="1">
      <c r="A513" s="1"/>
      <c r="B513" s="2"/>
      <c r="C513" s="3"/>
      <c r="D513" s="3"/>
      <c r="E513" s="3"/>
      <c r="F513" s="3"/>
      <c r="G513" s="3"/>
      <c r="H513" s="3"/>
      <c r="I513" s="3"/>
      <c r="J513" s="3"/>
      <c r="K513" s="3"/>
      <c r="L513" s="3"/>
      <c r="M513" s="3"/>
      <c r="N513" s="3"/>
      <c r="O513" s="3"/>
      <c r="P513" s="3"/>
      <c r="Q513" s="3"/>
      <c r="R513" s="3"/>
      <c r="S513" s="4"/>
      <c r="T513" s="4"/>
      <c r="U513" s="4"/>
      <c r="V513" s="4"/>
      <c r="W513" s="4"/>
      <c r="X513" s="4"/>
      <c r="Y513" s="4"/>
      <c r="Z513" s="5"/>
      <c r="AA513" s="4"/>
      <c r="AB513" s="4"/>
      <c r="AC513" s="4"/>
      <c r="AD513" s="7"/>
      <c r="AE513" s="4"/>
      <c r="AF513" s="7"/>
      <c r="AG513" s="8"/>
      <c r="AH513" s="4"/>
      <c r="AI513" s="4"/>
      <c r="AJ513" s="4"/>
      <c r="AK513" s="4"/>
      <c r="AL513" s="9"/>
      <c r="AM513" s="9"/>
      <c r="AN513" s="9"/>
      <c r="AO513" s="9"/>
      <c r="AP513" s="10"/>
      <c r="AQ513" s="10"/>
      <c r="AR513" s="527"/>
      <c r="AS513" s="527"/>
      <c r="AT513" s="527"/>
      <c r="AU513" s="527"/>
      <c r="AV513" s="527"/>
      <c r="AW513" s="527"/>
      <c r="AX513" s="12"/>
      <c r="AY513" s="13"/>
      <c r="AZ513" s="13"/>
      <c r="BA513" s="13"/>
      <c r="BB513" s="14"/>
      <c r="BC513" s="15"/>
      <c r="BD513" s="15"/>
      <c r="BE513" s="15"/>
      <c r="BF513" s="16"/>
      <c r="BG513" s="14"/>
      <c r="BH513" s="14"/>
      <c r="BI513" s="17"/>
      <c r="BJ513" s="17"/>
      <c r="BK513" s="17"/>
      <c r="BL513" s="17"/>
      <c r="BM513" s="17"/>
      <c r="BN513" s="17"/>
      <c r="BO513" s="17"/>
      <c r="BP513" s="17"/>
      <c r="BQ513" s="17"/>
      <c r="BR513" s="18"/>
      <c r="BS513" s="19"/>
      <c r="BT513" s="19"/>
      <c r="BU513" s="19"/>
      <c r="BV513" s="17"/>
      <c r="BW513" s="17"/>
      <c r="BX513" s="17"/>
      <c r="BY513" s="17"/>
      <c r="BZ513" s="17"/>
      <c r="CA513" s="17"/>
      <c r="CB513" s="17"/>
      <c r="CC513" s="20"/>
      <c r="CD513" s="20"/>
      <c r="CE513" s="20"/>
      <c r="CF513" s="20"/>
      <c r="CG513" s="20"/>
      <c r="CH513" s="20"/>
      <c r="CI513" s="20"/>
      <c r="CJ513" s="20"/>
      <c r="CK513" s="20"/>
      <c r="CL513" s="20"/>
      <c r="CM513" s="21"/>
      <c r="CN513" s="21"/>
      <c r="CO513" s="21"/>
      <c r="CP513" s="21"/>
      <c r="CQ513" s="21"/>
      <c r="CR513" s="21"/>
      <c r="CS513" s="21"/>
      <c r="CT513" s="21"/>
      <c r="CU513" s="21"/>
      <c r="CV513" s="21"/>
      <c r="CW513" s="21"/>
      <c r="CX513" s="21"/>
      <c r="CY513" s="21"/>
      <c r="CZ513" s="21"/>
      <c r="DA513" s="21"/>
      <c r="DB513" s="21"/>
      <c r="DC513" s="21"/>
      <c r="DD513" s="21"/>
      <c r="DE513" s="21"/>
      <c r="DF513" s="21"/>
      <c r="DG513" s="21"/>
      <c r="DH513" s="21"/>
      <c r="DI513" s="21"/>
      <c r="DJ513" s="21"/>
      <c r="DK513" s="259"/>
      <c r="DL513" s="259"/>
      <c r="DM513" s="259"/>
      <c r="DN513" s="22"/>
      <c r="DO513" s="315"/>
      <c r="DP513" s="315"/>
      <c r="DQ513" s="315"/>
      <c r="DR513" s="259"/>
      <c r="DS513" s="259"/>
      <c r="DT513" s="259"/>
      <c r="DU513" s="259"/>
      <c r="DV513" s="259"/>
      <c r="DW513" s="259"/>
      <c r="DX513" s="259"/>
    </row>
    <row r="514" spans="1:128" ht="13.5" customHeight="1">
      <c r="A514" s="1"/>
      <c r="B514" s="2"/>
      <c r="C514" s="3"/>
      <c r="D514" s="3"/>
      <c r="E514" s="3"/>
      <c r="F514" s="3"/>
      <c r="G514" s="3"/>
      <c r="H514" s="3"/>
      <c r="I514" s="3"/>
      <c r="J514" s="3"/>
      <c r="K514" s="3"/>
      <c r="L514" s="3"/>
      <c r="M514" s="3"/>
      <c r="N514" s="3"/>
      <c r="O514" s="3"/>
      <c r="P514" s="3"/>
      <c r="Q514" s="3"/>
      <c r="R514" s="3"/>
      <c r="S514" s="4"/>
      <c r="T514" s="4"/>
      <c r="U514" s="4"/>
      <c r="V514" s="4"/>
      <c r="W514" s="4"/>
      <c r="X514" s="4"/>
      <c r="Y514" s="4"/>
      <c r="Z514" s="5"/>
      <c r="AA514" s="4"/>
      <c r="AB514" s="4"/>
      <c r="AC514" s="4"/>
      <c r="AD514" s="7"/>
      <c r="AE514" s="4"/>
      <c r="AF514" s="7"/>
      <c r="AG514" s="8"/>
      <c r="AH514" s="4"/>
      <c r="AI514" s="4"/>
      <c r="AJ514" s="4"/>
      <c r="AK514" s="4"/>
      <c r="AL514" s="9"/>
      <c r="AM514" s="9"/>
      <c r="AN514" s="9"/>
      <c r="AO514" s="9"/>
      <c r="AP514" s="10"/>
      <c r="AQ514" s="10"/>
      <c r="AR514" s="527"/>
      <c r="AS514" s="527"/>
      <c r="AT514" s="527"/>
      <c r="AU514" s="527"/>
      <c r="AV514" s="527"/>
      <c r="AW514" s="527"/>
      <c r="AX514" s="12"/>
      <c r="AY514" s="13"/>
      <c r="AZ514" s="13"/>
      <c r="BA514" s="13"/>
      <c r="BB514" s="14"/>
      <c r="BC514" s="15"/>
      <c r="BD514" s="15"/>
      <c r="BE514" s="15"/>
      <c r="BF514" s="16"/>
      <c r="BG514" s="14"/>
      <c r="BH514" s="14"/>
      <c r="BI514" s="17"/>
      <c r="BJ514" s="17"/>
      <c r="BK514" s="17"/>
      <c r="BL514" s="17"/>
      <c r="BM514" s="17"/>
      <c r="BN514" s="17"/>
      <c r="BO514" s="17"/>
      <c r="BP514" s="17"/>
      <c r="BQ514" s="17"/>
      <c r="BR514" s="18"/>
      <c r="BS514" s="19"/>
      <c r="BT514" s="19"/>
      <c r="BU514" s="19"/>
      <c r="BV514" s="17"/>
      <c r="BW514" s="17"/>
      <c r="BX514" s="17"/>
      <c r="BY514" s="17"/>
      <c r="BZ514" s="17"/>
      <c r="CA514" s="17"/>
      <c r="CB514" s="17"/>
      <c r="CC514" s="20"/>
      <c r="CD514" s="20"/>
      <c r="CE514" s="20"/>
      <c r="CF514" s="20"/>
      <c r="CG514" s="20"/>
      <c r="CH514" s="20"/>
      <c r="CI514" s="20"/>
      <c r="CJ514" s="20"/>
      <c r="CK514" s="20"/>
      <c r="CL514" s="20"/>
      <c r="CM514" s="21"/>
      <c r="CN514" s="21"/>
      <c r="CO514" s="21"/>
      <c r="CP514" s="21"/>
      <c r="CQ514" s="21"/>
      <c r="CR514" s="21"/>
      <c r="CS514" s="21"/>
      <c r="CT514" s="21"/>
      <c r="CU514" s="21"/>
      <c r="CV514" s="21"/>
      <c r="CW514" s="21"/>
      <c r="CX514" s="21"/>
      <c r="CY514" s="21"/>
      <c r="CZ514" s="21"/>
      <c r="DA514" s="21"/>
      <c r="DB514" s="21"/>
      <c r="DC514" s="21"/>
      <c r="DD514" s="21"/>
      <c r="DE514" s="21"/>
      <c r="DF514" s="21"/>
      <c r="DG514" s="21"/>
      <c r="DH514" s="21"/>
      <c r="DI514" s="21"/>
      <c r="DJ514" s="21"/>
      <c r="DK514" s="259"/>
      <c r="DL514" s="259"/>
      <c r="DM514" s="259"/>
      <c r="DN514" s="22"/>
      <c r="DO514" s="315"/>
      <c r="DP514" s="315"/>
      <c r="DQ514" s="315"/>
      <c r="DR514" s="259"/>
      <c r="DS514" s="259"/>
      <c r="DT514" s="259"/>
      <c r="DU514" s="259"/>
      <c r="DV514" s="259"/>
      <c r="DW514" s="259"/>
      <c r="DX514" s="259"/>
    </row>
    <row r="515" spans="1:128" ht="13.5" customHeight="1">
      <c r="A515" s="1"/>
      <c r="B515" s="2"/>
      <c r="C515" s="3"/>
      <c r="D515" s="3"/>
      <c r="E515" s="3"/>
      <c r="F515" s="3"/>
      <c r="G515" s="3"/>
      <c r="H515" s="3"/>
      <c r="I515" s="3"/>
      <c r="J515" s="3"/>
      <c r="K515" s="3"/>
      <c r="L515" s="3"/>
      <c r="M515" s="3"/>
      <c r="N515" s="3"/>
      <c r="O515" s="3"/>
      <c r="P515" s="3"/>
      <c r="Q515" s="3"/>
      <c r="R515" s="3"/>
      <c r="S515" s="4"/>
      <c r="T515" s="4"/>
      <c r="U515" s="4"/>
      <c r="V515" s="4"/>
      <c r="W515" s="4"/>
      <c r="X515" s="4"/>
      <c r="Y515" s="4"/>
      <c r="Z515" s="5"/>
      <c r="AA515" s="4"/>
      <c r="AB515" s="4"/>
      <c r="AC515" s="4"/>
      <c r="AD515" s="7"/>
      <c r="AE515" s="4"/>
      <c r="AF515" s="7"/>
      <c r="AG515" s="8"/>
      <c r="AH515" s="4"/>
      <c r="AI515" s="4"/>
      <c r="AJ515" s="4"/>
      <c r="AK515" s="4"/>
      <c r="AL515" s="9"/>
      <c r="AM515" s="9"/>
      <c r="AN515" s="9"/>
      <c r="AO515" s="9"/>
      <c r="AP515" s="10"/>
      <c r="AQ515" s="10"/>
      <c r="AR515" s="527"/>
      <c r="AS515" s="527"/>
      <c r="AT515" s="527"/>
      <c r="AU515" s="527"/>
      <c r="AV515" s="527"/>
      <c r="AW515" s="527"/>
      <c r="AX515" s="12"/>
      <c r="AY515" s="13"/>
      <c r="AZ515" s="13"/>
      <c r="BA515" s="13"/>
      <c r="BB515" s="14"/>
      <c r="BC515" s="15"/>
      <c r="BD515" s="15"/>
      <c r="BE515" s="15"/>
      <c r="BF515" s="16"/>
      <c r="BG515" s="14"/>
      <c r="BH515" s="14"/>
      <c r="BI515" s="17"/>
      <c r="BJ515" s="17"/>
      <c r="BK515" s="17"/>
      <c r="BL515" s="17"/>
      <c r="BM515" s="17"/>
      <c r="BN515" s="17"/>
      <c r="BO515" s="17"/>
      <c r="BP515" s="17"/>
      <c r="BQ515" s="17"/>
      <c r="BR515" s="18"/>
      <c r="BS515" s="19"/>
      <c r="BT515" s="19"/>
      <c r="BU515" s="19"/>
      <c r="BV515" s="17"/>
      <c r="BW515" s="17"/>
      <c r="BX515" s="17"/>
      <c r="BY515" s="17"/>
      <c r="BZ515" s="17"/>
      <c r="CA515" s="17"/>
      <c r="CB515" s="17"/>
      <c r="CC515" s="20"/>
      <c r="CD515" s="20"/>
      <c r="CE515" s="20"/>
      <c r="CF515" s="20"/>
      <c r="CG515" s="20"/>
      <c r="CH515" s="20"/>
      <c r="CI515" s="20"/>
      <c r="CJ515" s="20"/>
      <c r="CK515" s="20"/>
      <c r="CL515" s="20"/>
      <c r="CM515" s="21"/>
      <c r="CN515" s="21"/>
      <c r="CO515" s="21"/>
      <c r="CP515" s="21"/>
      <c r="CQ515" s="21"/>
      <c r="CR515" s="21"/>
      <c r="CS515" s="21"/>
      <c r="CT515" s="21"/>
      <c r="CU515" s="21"/>
      <c r="CV515" s="21"/>
      <c r="CW515" s="21"/>
      <c r="CX515" s="21"/>
      <c r="CY515" s="21"/>
      <c r="CZ515" s="21"/>
      <c r="DA515" s="21"/>
      <c r="DB515" s="21"/>
      <c r="DC515" s="21"/>
      <c r="DD515" s="21"/>
      <c r="DE515" s="21"/>
      <c r="DF515" s="21"/>
      <c r="DG515" s="21"/>
      <c r="DH515" s="21"/>
      <c r="DI515" s="21"/>
      <c r="DJ515" s="21"/>
      <c r="DK515" s="259"/>
      <c r="DL515" s="259"/>
      <c r="DM515" s="259"/>
      <c r="DN515" s="22"/>
      <c r="DO515" s="315"/>
      <c r="DP515" s="315"/>
      <c r="DQ515" s="315"/>
      <c r="DR515" s="259"/>
      <c r="DS515" s="259"/>
      <c r="DT515" s="259"/>
      <c r="DU515" s="259"/>
      <c r="DV515" s="259"/>
      <c r="DW515" s="259"/>
      <c r="DX515" s="259"/>
    </row>
  </sheetData>
  <printOptions/>
  <pageMargins left="0.7" right="0.7" top="0.75" bottom="0.75" header="0" footer="0"/>
  <pageSetup horizontalDpi="600" verticalDpi="600" orientation="landscape"/>
  <legacyDrawing r:id="rId2"/>
  <tableParts>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dimension ref="A1:A1"/>
  <sheetViews>
    <sheetView workbookViewId="0" topLeftCell="A1"/>
  </sheetViews>
  <sheetFormatPr defaultColWidth="14.421875" defaultRowHeight="15" customHeight="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